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6" windowWidth="15480" windowHeight="9408" tabRatio="720"/>
  </bookViews>
  <sheets>
    <sheet name="1-ств. дв. хол." sheetId="3" r:id="rId1"/>
    <sheet name="1-ств. дв. тепл." sheetId="4" r:id="rId2"/>
    <sheet name="2- х ств.дв. хол" sheetId="2" r:id="rId3"/>
    <sheet name="2-х ств. тепл." sheetId="8" r:id="rId4"/>
    <sheet name="окно тепл. откр." sheetId="6" r:id="rId5"/>
    <sheet name="окно тепл.глух." sheetId="9" r:id="rId6"/>
    <sheet name="окно хол.глух." sheetId="10" r:id="rId7"/>
    <sheet name="фасадка" sheetId="7" r:id="rId8"/>
  </sheets>
  <definedNames>
    <definedName name="_xlnm.Print_Area" localSheetId="4">'окно тепл. откр.'!$A$1:$I$52</definedName>
  </definedNames>
  <calcPr calcId="125725"/>
</workbook>
</file>

<file path=xl/calcChain.xml><?xml version="1.0" encoding="utf-8"?>
<calcChain xmlns="http://schemas.openxmlformats.org/spreadsheetml/2006/main">
  <c r="F48" i="8"/>
  <c r="F44"/>
  <c r="F47" i="2"/>
  <c r="F43"/>
  <c r="F41" i="4"/>
  <c r="F37"/>
  <c r="F41" i="3"/>
  <c r="F37"/>
  <c r="F34"/>
  <c r="F51" i="2"/>
  <c r="F52" i="8"/>
  <c r="F41" s="1"/>
  <c r="F40" i="2" l="1"/>
  <c r="F34" i="4"/>
</calcChain>
</file>

<file path=xl/sharedStrings.xml><?xml version="1.0" encoding="utf-8"?>
<sst xmlns="http://schemas.openxmlformats.org/spreadsheetml/2006/main" count="215" uniqueCount="96">
  <si>
    <t>Профиль : AGS 68</t>
  </si>
  <si>
    <t>Дверь 2-х створчатая</t>
  </si>
  <si>
    <t>Профиль : AGS 50</t>
  </si>
  <si>
    <t>Стоимость материала указана за 1 м2 с учетом стоимости 1 м. пог. и коэффициента раскроя - 7 %</t>
  </si>
  <si>
    <t xml:space="preserve">5244 -рама </t>
  </si>
  <si>
    <t xml:space="preserve">5234-створка </t>
  </si>
  <si>
    <t>5230-импост</t>
  </si>
  <si>
    <t xml:space="preserve">5217-низ двери </t>
  </si>
  <si>
    <t>5116-порог</t>
  </si>
  <si>
    <t xml:space="preserve">Шпингалеты белые (пр-во Турция)- 2 шт. </t>
  </si>
  <si>
    <t xml:space="preserve">6865 -рама </t>
  </si>
  <si>
    <t xml:space="preserve">6863-створка </t>
  </si>
  <si>
    <t>6856-импост</t>
  </si>
  <si>
    <t xml:space="preserve">6861-низ двери </t>
  </si>
  <si>
    <t>6872-порог</t>
  </si>
  <si>
    <t>КОММЕРЧЕСКОЕ ПРЕДЛОЖЕНИЕ</t>
  </si>
  <si>
    <t>штапик под заполнение 24 мм</t>
  </si>
  <si>
    <t>закладные  под опрессовку - К 108</t>
  </si>
  <si>
    <t>ПВХ подкладка под замок - 1 шт.</t>
  </si>
  <si>
    <t>Ответная планка -1 шт.</t>
  </si>
  <si>
    <t>закладные  под опрессовку - NT 125</t>
  </si>
  <si>
    <t>Профиль и комплектующие  для изготовления  одностворчатой теплой двери ( серия AGS 68)</t>
  </si>
  <si>
    <t>Профиль и комплектующие  для изготовления  одностворчатой холодной двери ( серия AGS 50 )</t>
  </si>
  <si>
    <t>Высота, мм</t>
  </si>
  <si>
    <t>Ширина, мм</t>
  </si>
  <si>
    <t>Профиль и комплектующие  для изготовления  теплого окна ( серия AGS 68 )</t>
  </si>
  <si>
    <t xml:space="preserve">6852 -рама </t>
  </si>
  <si>
    <t xml:space="preserve">7600-створка </t>
  </si>
  <si>
    <t>закладные  под опрессовку - NT 75</t>
  </si>
  <si>
    <t>Профиль и комплектующие  для изготовления  фасадной конструкции ( серия AGS 150 )</t>
  </si>
  <si>
    <t>Профиль : AGS 150</t>
  </si>
  <si>
    <t>3400 / 2</t>
  </si>
  <si>
    <t>3400 / 3</t>
  </si>
  <si>
    <t>3400 / 4</t>
  </si>
  <si>
    <t>3400 / 5</t>
  </si>
  <si>
    <t>Шаг ригелей, мм ( разбивка витража по вертикали)</t>
  </si>
  <si>
    <t>3,4 м</t>
  </si>
  <si>
    <t>Шаг стоек</t>
  </si>
  <si>
    <t>Шаг ригелей</t>
  </si>
  <si>
    <t>В расчете учтены следующие данные:</t>
  </si>
  <si>
    <t>Ветровой район - 1 (Москва и Московская область)</t>
  </si>
  <si>
    <t>Уровень расположения витража -  до 20 м</t>
  </si>
  <si>
    <t>Коэффициенты для городской застройки</t>
  </si>
  <si>
    <t>Разные виды ригелей</t>
  </si>
  <si>
    <t xml:space="preserve">длина стойки </t>
  </si>
  <si>
    <t>длина ригелей</t>
  </si>
  <si>
    <t>Площадь витража около 100 м2</t>
  </si>
  <si>
    <t xml:space="preserve"> исходя из коэф. раскроя - 7%</t>
  </si>
  <si>
    <t>Стойка</t>
  </si>
  <si>
    <t>Под заполнение 32 мм ( общ. толщ. стекла 12 мм)</t>
  </si>
  <si>
    <t>и коэфф. раскроя - 7 % (для ригелей)</t>
  </si>
  <si>
    <t xml:space="preserve">Ориентировочная стоимость материала указана за 1 м2 с учетом стоимости 1 м. пог. </t>
  </si>
  <si>
    <t>ГК "Новое время"</t>
  </si>
  <si>
    <t>Ширина , мм</t>
  </si>
  <si>
    <t>Профиль и комплектующие  для изготовления  двухстворчатой холодной двери ( серия AGS 50 )</t>
  </si>
  <si>
    <t>Профиль и комплектующие  для изготовления  двухстворчатой теплой двери ( серия AGS 68 )</t>
  </si>
  <si>
    <t>дата</t>
  </si>
  <si>
    <t xml:space="preserve">5200 -рама </t>
  </si>
  <si>
    <t>закладные  под опрессовку - NT 39</t>
  </si>
  <si>
    <t>Профиль и комплектующие  для изготовления  теплого окна ( серия AGS 50 )</t>
  </si>
  <si>
    <t>Курс доллара</t>
  </si>
  <si>
    <r>
      <t xml:space="preserve">В стоимость </t>
    </r>
    <r>
      <rPr>
        <u/>
        <sz val="11"/>
        <color theme="1"/>
        <rFont val="Calibri"/>
        <family val="2"/>
        <charset val="204"/>
        <scheme val="minor"/>
      </rPr>
      <t>не входит</t>
    </r>
    <r>
      <rPr>
        <sz val="11"/>
        <color theme="1"/>
        <rFont val="Calibri"/>
        <family val="2"/>
        <charset val="204"/>
        <scheme val="minor"/>
      </rPr>
      <t xml:space="preserve"> фурнитура на сумму : </t>
    </r>
  </si>
  <si>
    <t>руб.</t>
  </si>
  <si>
    <t>Наименование</t>
  </si>
  <si>
    <t>Стоимость итого в руб.</t>
  </si>
  <si>
    <t>Доводчик DOORMA TS 77 (белый)      -1 шт.</t>
  </si>
  <si>
    <t xml:space="preserve">Ручка  - РДA  300 мм, RAL 9016         -1 шт. </t>
  </si>
  <si>
    <t>Петли - СТН-0611, RAL 9016  - 3 шт.</t>
  </si>
  <si>
    <t>Корпус замка - Булат 155 (25 мм)</t>
  </si>
  <si>
    <t>Цилиндр  30х30 - 1 шт.</t>
  </si>
  <si>
    <t>Петли - СТН-2369.00, RAL 9016  - 3 шт.</t>
  </si>
  <si>
    <t>Цилиндр  35х55 - 1 шт.</t>
  </si>
  <si>
    <t>Курс евро</t>
  </si>
  <si>
    <t xml:space="preserve">Ручка  - РДA  300 мм, RAL 9016         -2 шт. </t>
  </si>
  <si>
    <t>Петли - СТН-0611, RAL 9016  - 6 шт.</t>
  </si>
  <si>
    <t>Ответные части к шпингалету</t>
  </si>
  <si>
    <t>Стоимость материала указана за 1 м2 с учетом стоимости 1 м. пог. и коэфф. раскроя - 7 %</t>
  </si>
  <si>
    <r>
      <t xml:space="preserve">В стоимость  </t>
    </r>
    <r>
      <rPr>
        <u/>
        <sz val="11"/>
        <color theme="1"/>
        <rFont val="Calibri"/>
        <family val="2"/>
        <charset val="204"/>
        <scheme val="minor"/>
      </rPr>
      <t>не входит</t>
    </r>
    <r>
      <rPr>
        <sz val="11"/>
        <color theme="1"/>
        <rFont val="Calibri"/>
        <family val="2"/>
        <charset val="204"/>
        <scheme val="minor"/>
      </rPr>
      <t xml:space="preserve"> фурнитура SAVIO, цвет белый, комплектация зависит от размера створки.</t>
    </r>
  </si>
  <si>
    <t>фурнитура SAVIO, евро</t>
  </si>
  <si>
    <t>Фурнитура МASTER, евро</t>
  </si>
  <si>
    <t>600-1400</t>
  </si>
  <si>
    <t>1400-2800</t>
  </si>
  <si>
    <t>до 1000</t>
  </si>
  <si>
    <t>1000-2000</t>
  </si>
  <si>
    <t>350-509</t>
  </si>
  <si>
    <t>370-1000</t>
  </si>
  <si>
    <t>510-1200</t>
  </si>
  <si>
    <t>1000-1700</t>
  </si>
  <si>
    <t>Фурнитура FAPIM, евро</t>
  </si>
  <si>
    <t>1400-2000</t>
  </si>
  <si>
    <t>402-705</t>
  </si>
  <si>
    <t>705-1200</t>
  </si>
  <si>
    <t>Цвет: RAL 7040</t>
  </si>
  <si>
    <t>в</t>
  </si>
  <si>
    <t>Доводчик  Doorlock DL77 (серебро)      -1 шт.</t>
  </si>
  <si>
    <t>Составил:    конструктор Соколов Дмитрий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</si>
</sst>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0" borderId="0" xfId="0" applyFont="1"/>
    <xf numFmtId="0" fontId="3" fillId="0" borderId="0" xfId="0" applyFont="1" applyAlignme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0" xfId="0" applyFont="1" applyBorder="1" applyAlignment="1">
      <alignment horizontal="center"/>
    </xf>
    <xf numFmtId="0" fontId="1" fillId="3" borderId="0" xfId="0" applyFont="1" applyFill="1" applyBorder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1" fillId="2" borderId="12" xfId="0" applyFont="1" applyFill="1" applyBorder="1"/>
    <xf numFmtId="0" fontId="0" fillId="0" borderId="14" xfId="0" applyBorder="1"/>
    <xf numFmtId="0" fontId="0" fillId="0" borderId="15" xfId="0" applyBorder="1"/>
    <xf numFmtId="0" fontId="0" fillId="0" borderId="0" xfId="0" applyAlignment="1"/>
    <xf numFmtId="0" fontId="0" fillId="2" borderId="5" xfId="0" applyFill="1" applyBorder="1"/>
    <xf numFmtId="0" fontId="0" fillId="2" borderId="6" xfId="0" applyFill="1" applyBorder="1"/>
    <xf numFmtId="0" fontId="0" fillId="0" borderId="0" xfId="0" applyFo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16" xfId="0" applyBorder="1"/>
    <xf numFmtId="0" fontId="0" fillId="0" borderId="0" xfId="0" applyAlignment="1">
      <alignment horizontal="center"/>
    </xf>
    <xf numFmtId="14" fontId="0" fillId="0" borderId="0" xfId="0" applyNumberFormat="1"/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0" fontId="0" fillId="0" borderId="17" xfId="0" applyBorder="1"/>
    <xf numFmtId="1" fontId="0" fillId="0" borderId="0" xfId="0" applyNumberFormat="1"/>
    <xf numFmtId="0" fontId="0" fillId="3" borderId="0" xfId="0" applyFill="1" applyBorder="1" applyAlignment="1"/>
    <xf numFmtId="2" fontId="0" fillId="3" borderId="0" xfId="0" applyNumberFormat="1" applyFill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textRotation="90"/>
    </xf>
    <xf numFmtId="0" fontId="7" fillId="3" borderId="0" xfId="0" applyFont="1" applyFill="1" applyBorder="1"/>
    <xf numFmtId="0" fontId="6" fillId="3" borderId="0" xfId="0" applyFont="1" applyFill="1" applyBorder="1"/>
    <xf numFmtId="0" fontId="0" fillId="0" borderId="18" xfId="0" applyBorder="1" applyAlignment="1">
      <alignment textRotation="135"/>
    </xf>
    <xf numFmtId="0" fontId="0" fillId="0" borderId="18" xfId="0" applyBorder="1"/>
    <xf numFmtId="2" fontId="0" fillId="0" borderId="1" xfId="0" applyNumberFormat="1" applyBorder="1"/>
    <xf numFmtId="2" fontId="0" fillId="0" borderId="0" xfId="0" applyNumberFormat="1" applyBorder="1"/>
    <xf numFmtId="0" fontId="0" fillId="0" borderId="0" xfId="0" applyAlignment="1">
      <alignment horizontal="right"/>
    </xf>
    <xf numFmtId="1" fontId="0" fillId="3" borderId="1" xfId="0" applyNumberFormat="1" applyFill="1" applyBorder="1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135" wrapText="1"/>
    </xf>
    <xf numFmtId="0" fontId="0" fillId="0" borderId="10" xfId="0" applyBorder="1" applyAlignment="1">
      <alignment horizontal="center" vertical="center" textRotation="135" wrapText="1"/>
    </xf>
    <xf numFmtId="0" fontId="1" fillId="2" borderId="11" xfId="0" applyFont="1" applyFill="1" applyBorder="1" applyAlignment="1">
      <alignment horizontal="center" vertical="center" textRotation="135" wrapText="1"/>
    </xf>
    <xf numFmtId="0" fontId="0" fillId="0" borderId="12" xfId="0" applyBorder="1" applyAlignment="1">
      <alignment horizontal="center" vertical="center" textRotation="135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textRotation="90"/>
    </xf>
    <xf numFmtId="49" fontId="1" fillId="2" borderId="8" xfId="0" applyNumberFormat="1" applyFont="1" applyFill="1" applyBorder="1" applyAlignment="1">
      <alignment horizontal="center" vertical="center" textRotation="90"/>
    </xf>
    <xf numFmtId="49" fontId="1" fillId="2" borderId="6" xfId="0" applyNumberFormat="1" applyFont="1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19050</xdr:rowOff>
    </xdr:from>
    <xdr:to>
      <xdr:col>4</xdr:col>
      <xdr:colOff>57150</xdr:colOff>
      <xdr:row>21</xdr:row>
      <xdr:rowOff>142875</xdr:rowOff>
    </xdr:to>
    <xdr:pic>
      <xdr:nvPicPr>
        <xdr:cNvPr id="3" name="Picture 3" descr="C:\DOCUME~1\user3\LOCALS~1\Temp\DS_1E9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71550"/>
          <a:ext cx="2600325" cy="26003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400050</xdr:colOff>
      <xdr:row>0</xdr:row>
      <xdr:rowOff>85725</xdr:rowOff>
    </xdr:from>
    <xdr:to>
      <xdr:col>2</xdr:col>
      <xdr:colOff>533400</xdr:colOff>
      <xdr:row>3</xdr:row>
      <xdr:rowOff>85725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628650" y="85725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180975</xdr:rowOff>
    </xdr:from>
    <xdr:to>
      <xdr:col>4</xdr:col>
      <xdr:colOff>314325</xdr:colOff>
      <xdr:row>21</xdr:row>
      <xdr:rowOff>114300</xdr:rowOff>
    </xdr:to>
    <xdr:pic>
      <xdr:nvPicPr>
        <xdr:cNvPr id="6" name="Picture 3" descr="C:\DOCUME~1\user3\LOCALS~1\Temp\DS_1E9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33525"/>
          <a:ext cx="2705100" cy="26003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381000</xdr:colOff>
      <xdr:row>0</xdr:row>
      <xdr:rowOff>85725</xdr:rowOff>
    </xdr:from>
    <xdr:to>
      <xdr:col>2</xdr:col>
      <xdr:colOff>533400</xdr:colOff>
      <xdr:row>3</xdr:row>
      <xdr:rowOff>85725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619125" y="85725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8</xdr:row>
      <xdr:rowOff>114300</xdr:rowOff>
    </xdr:from>
    <xdr:to>
      <xdr:col>4</xdr:col>
      <xdr:colOff>161925</xdr:colOff>
      <xdr:row>24</xdr:row>
      <xdr:rowOff>0</xdr:rowOff>
    </xdr:to>
    <xdr:pic>
      <xdr:nvPicPr>
        <xdr:cNvPr id="3" name="Picture 2" descr="C:\DOCUME~1\user3\LOCALS~1\Temp\DS_218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66850"/>
          <a:ext cx="3019425" cy="29337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209550</xdr:colOff>
      <xdr:row>0</xdr:row>
      <xdr:rowOff>76200</xdr:rowOff>
    </xdr:from>
    <xdr:to>
      <xdr:col>2</xdr:col>
      <xdr:colOff>342900</xdr:colOff>
      <xdr:row>3</xdr:row>
      <xdr:rowOff>66675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533400" y="76200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8</xdr:row>
      <xdr:rowOff>114300</xdr:rowOff>
    </xdr:from>
    <xdr:to>
      <xdr:col>4</xdr:col>
      <xdr:colOff>152400</xdr:colOff>
      <xdr:row>23</xdr:row>
      <xdr:rowOff>181479</xdr:rowOff>
    </xdr:to>
    <xdr:pic>
      <xdr:nvPicPr>
        <xdr:cNvPr id="2" name="Picture 2" descr="C:\DOCUME~1\user3\LOCALS~1\Temp\DS_218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638300"/>
          <a:ext cx="3009900" cy="29337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209550</xdr:colOff>
      <xdr:row>0</xdr:row>
      <xdr:rowOff>76200</xdr:rowOff>
    </xdr:from>
    <xdr:to>
      <xdr:col>2</xdr:col>
      <xdr:colOff>342900</xdr:colOff>
      <xdr:row>3</xdr:row>
      <xdr:rowOff>66675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533400" y="76200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9</xdr:row>
      <xdr:rowOff>104775</xdr:rowOff>
    </xdr:from>
    <xdr:to>
      <xdr:col>4</xdr:col>
      <xdr:colOff>209550</xdr:colOff>
      <xdr:row>21</xdr:row>
      <xdr:rowOff>161925</xdr:rowOff>
    </xdr:to>
    <xdr:pic>
      <xdr:nvPicPr>
        <xdr:cNvPr id="4" name="Picture 3" descr="C:\DOCUME~1\user3\LOCALS~1\Temp\DS_219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628775"/>
          <a:ext cx="2343150" cy="2343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361950</xdr:colOff>
      <xdr:row>0</xdr:row>
      <xdr:rowOff>85725</xdr:rowOff>
    </xdr:from>
    <xdr:to>
      <xdr:col>2</xdr:col>
      <xdr:colOff>628650</xdr:colOff>
      <xdr:row>3</xdr:row>
      <xdr:rowOff>85725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609600" y="85725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85725</xdr:rowOff>
    </xdr:from>
    <xdr:to>
      <xdr:col>2</xdr:col>
      <xdr:colOff>676900</xdr:colOff>
      <xdr:row>3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609600" y="85725"/>
          <a:ext cx="1029325" cy="609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11</xdr:row>
      <xdr:rowOff>0</xdr:rowOff>
    </xdr:from>
    <xdr:to>
      <xdr:col>4</xdr:col>
      <xdr:colOff>476250</xdr:colOff>
      <xdr:row>25</xdr:row>
      <xdr:rowOff>28575</xdr:rowOff>
    </xdr:to>
    <xdr:pic>
      <xdr:nvPicPr>
        <xdr:cNvPr id="4" name="Picture 1" descr="C:\DOCUME~1\user3\LOCALS~1\Temp\DS_38.tmp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2114550"/>
          <a:ext cx="2695575" cy="26955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85725</xdr:rowOff>
    </xdr:from>
    <xdr:to>
      <xdr:col>2</xdr:col>
      <xdr:colOff>676900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609600" y="85725"/>
          <a:ext cx="1029325" cy="609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11</xdr:row>
      <xdr:rowOff>0</xdr:rowOff>
    </xdr:from>
    <xdr:to>
      <xdr:col>4</xdr:col>
      <xdr:colOff>523875</xdr:colOff>
      <xdr:row>25</xdr:row>
      <xdr:rowOff>28575</xdr:rowOff>
    </xdr:to>
    <xdr:pic>
      <xdr:nvPicPr>
        <xdr:cNvPr id="3" name="Picture 1" descr="C:\DOCUME~1\user3\LOCALS~1\Temp\DS_38.tmp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2114550"/>
          <a:ext cx="2695575" cy="26955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85725</xdr:rowOff>
    </xdr:from>
    <xdr:to>
      <xdr:col>2</xdr:col>
      <xdr:colOff>533400</xdr:colOff>
      <xdr:row>3</xdr:row>
      <xdr:rowOff>57150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628650" y="85725"/>
          <a:ext cx="981075" cy="581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BreakPreview" zoomScale="89" zoomScaleNormal="100" zoomScaleSheetLayoutView="89" workbookViewId="0"/>
  </sheetViews>
  <sheetFormatPr defaultRowHeight="14.4"/>
  <cols>
    <col min="1" max="1" width="3.44140625" customWidth="1"/>
    <col min="2" max="10" width="12.6640625" customWidth="1"/>
  </cols>
  <sheetData>
    <row r="1" spans="2:8">
      <c r="G1" s="50" t="s">
        <v>56</v>
      </c>
      <c r="H1" s="31">
        <v>42396</v>
      </c>
    </row>
    <row r="2" spans="2:8">
      <c r="H2" s="50" t="s">
        <v>93</v>
      </c>
    </row>
    <row r="3" spans="2:8" ht="15.6">
      <c r="E3" s="3" t="s">
        <v>15</v>
      </c>
    </row>
    <row r="4" spans="2:8" ht="21.75" customHeight="1">
      <c r="E4" s="3"/>
    </row>
    <row r="5" spans="2:8">
      <c r="B5" s="52" t="s">
        <v>22</v>
      </c>
      <c r="C5" s="52"/>
      <c r="D5" s="52"/>
      <c r="E5" s="52"/>
      <c r="F5" s="52"/>
      <c r="G5" s="52"/>
      <c r="H5" s="52"/>
    </row>
    <row r="6" spans="2:8">
      <c r="B6" s="6"/>
      <c r="C6" s="6"/>
      <c r="D6" s="6"/>
      <c r="E6" s="6"/>
      <c r="F6" s="6"/>
      <c r="G6" s="6"/>
      <c r="H6" s="6"/>
    </row>
    <row r="7" spans="2:8">
      <c r="B7" s="8" t="s">
        <v>3</v>
      </c>
    </row>
    <row r="12" spans="2:8">
      <c r="F12" s="8" t="s">
        <v>2</v>
      </c>
    </row>
    <row r="13" spans="2:8">
      <c r="F13" s="8" t="s">
        <v>92</v>
      </c>
    </row>
    <row r="15" spans="2:8">
      <c r="F15" t="s">
        <v>4</v>
      </c>
    </row>
    <row r="16" spans="2:8">
      <c r="F16" t="s">
        <v>5</v>
      </c>
    </row>
    <row r="17" spans="1:8">
      <c r="F17" t="s">
        <v>6</v>
      </c>
    </row>
    <row r="18" spans="1:8">
      <c r="F18" t="s">
        <v>7</v>
      </c>
    </row>
    <row r="19" spans="1:8">
      <c r="F19" t="s">
        <v>8</v>
      </c>
    </row>
    <row r="20" spans="1:8">
      <c r="F20" t="s">
        <v>16</v>
      </c>
    </row>
    <row r="21" spans="1:8">
      <c r="F21" t="s">
        <v>17</v>
      </c>
    </row>
    <row r="24" spans="1:8">
      <c r="A24" s="59"/>
      <c r="B24" s="60"/>
      <c r="C24" s="53" t="s">
        <v>23</v>
      </c>
      <c r="D24" s="53"/>
      <c r="E24" s="53"/>
      <c r="F24" s="53"/>
      <c r="G24" s="53"/>
      <c r="H24" s="54"/>
    </row>
    <row r="25" spans="1:8" ht="30" customHeight="1">
      <c r="A25" s="61"/>
      <c r="B25" s="62"/>
      <c r="C25" s="10">
        <v>1900</v>
      </c>
      <c r="D25" s="9">
        <v>2000</v>
      </c>
      <c r="E25" s="9">
        <v>2100</v>
      </c>
      <c r="F25" s="9">
        <v>2200</v>
      </c>
      <c r="G25" s="9">
        <v>2300</v>
      </c>
      <c r="H25" s="9">
        <v>2400</v>
      </c>
    </row>
    <row r="26" spans="1:8" ht="30" customHeight="1">
      <c r="A26" s="56" t="s">
        <v>24</v>
      </c>
      <c r="B26" s="11">
        <v>700</v>
      </c>
      <c r="C26" s="32">
        <v>4211.1941839624069</v>
      </c>
      <c r="D26" s="32">
        <v>4144.896384050001</v>
      </c>
      <c r="E26" s="32">
        <v>4084.9126603197283</v>
      </c>
      <c r="F26" s="32">
        <v>4030.3820023831167</v>
      </c>
      <c r="G26" s="32">
        <v>3980.5931407888197</v>
      </c>
      <c r="H26" s="32">
        <v>3934.953350994047</v>
      </c>
    </row>
    <row r="27" spans="1:8" ht="30" customHeight="1">
      <c r="A27" s="57"/>
      <c r="B27" s="9">
        <v>800</v>
      </c>
      <c r="C27" s="32">
        <v>3880.6855833355257</v>
      </c>
      <c r="D27" s="32">
        <v>3812.8804747937497</v>
      </c>
      <c r="E27" s="32">
        <v>3751.5329956369046</v>
      </c>
      <c r="F27" s="32">
        <v>3695.7625600397728</v>
      </c>
      <c r="G27" s="32">
        <v>3644.8417275380434</v>
      </c>
      <c r="H27" s="32">
        <v>3598.1642977447918</v>
      </c>
    </row>
    <row r="28" spans="1:8" ht="30" customHeight="1">
      <c r="A28" s="57"/>
      <c r="B28" s="9">
        <v>900</v>
      </c>
      <c r="C28" s="32">
        <v>3623.6233384035086</v>
      </c>
      <c r="D28" s="32">
        <v>3554.6458787055553</v>
      </c>
      <c r="E28" s="32">
        <v>3492.2377008835979</v>
      </c>
      <c r="F28" s="32">
        <v>3435.5029937727272</v>
      </c>
      <c r="G28" s="32">
        <v>3383.7017394541062</v>
      </c>
      <c r="H28" s="32">
        <v>3336.2172563287031</v>
      </c>
    </row>
    <row r="29" spans="1:8" ht="30" customHeight="1">
      <c r="A29" s="57"/>
      <c r="B29" s="9">
        <v>1000</v>
      </c>
      <c r="C29" s="32">
        <v>3417.9735424578944</v>
      </c>
      <c r="D29" s="32">
        <v>3554.6458787055553</v>
      </c>
      <c r="E29" s="32">
        <v>3284.8014650809519</v>
      </c>
      <c r="F29" s="32">
        <v>3227.2953407590908</v>
      </c>
      <c r="G29" s="32">
        <v>3174.7897489869565</v>
      </c>
      <c r="H29" s="32">
        <v>3126.6596231958338</v>
      </c>
    </row>
    <row r="30" spans="1:8" ht="30" customHeight="1">
      <c r="A30" s="58"/>
      <c r="B30" s="9">
        <v>1100</v>
      </c>
      <c r="C30" s="32">
        <v>3249.7146185023917</v>
      </c>
      <c r="D30" s="32">
        <v>3179.0319207590901</v>
      </c>
      <c r="E30" s="32">
        <v>3115.0809085151514</v>
      </c>
      <c r="F30" s="32">
        <v>3056.9436246570253</v>
      </c>
      <c r="G30" s="32">
        <v>3174.7897489869565</v>
      </c>
      <c r="H30" s="32">
        <v>2955.2033779053027</v>
      </c>
    </row>
    <row r="31" spans="1:8" ht="15" thickBot="1"/>
    <row r="32" spans="1:8" ht="15" thickBot="1">
      <c r="B32" t="s">
        <v>60</v>
      </c>
      <c r="D32" s="34">
        <v>81.83</v>
      </c>
    </row>
    <row r="34" spans="1:8">
      <c r="B34" t="s">
        <v>61</v>
      </c>
      <c r="F34" s="35">
        <f>SUM(F37:G43)</f>
        <v>4434.4106999999995</v>
      </c>
      <c r="G34" t="s">
        <v>62</v>
      </c>
    </row>
    <row r="36" spans="1:8">
      <c r="B36" s="63" t="s">
        <v>63</v>
      </c>
      <c r="C36" s="63"/>
      <c r="D36" s="63"/>
      <c r="E36" s="63"/>
      <c r="F36" s="63" t="s">
        <v>64</v>
      </c>
      <c r="G36" s="63"/>
      <c r="H36" s="36"/>
    </row>
    <row r="37" spans="1:8">
      <c r="B37" s="64" t="s">
        <v>65</v>
      </c>
      <c r="C37" s="65"/>
      <c r="D37" s="65"/>
      <c r="E37" s="66"/>
      <c r="F37" s="67">
        <f>17.91*D32</f>
        <v>1465.5753</v>
      </c>
      <c r="G37" s="67"/>
      <c r="H37" s="37"/>
    </row>
    <row r="38" spans="1:8">
      <c r="B38" s="64" t="s">
        <v>66</v>
      </c>
      <c r="C38" s="65"/>
      <c r="D38" s="65"/>
      <c r="E38" s="66"/>
      <c r="F38" s="68">
        <v>642.62</v>
      </c>
      <c r="G38" s="68"/>
      <c r="H38" s="36"/>
    </row>
    <row r="39" spans="1:8">
      <c r="B39" s="64" t="s">
        <v>67</v>
      </c>
      <c r="C39" s="65"/>
      <c r="D39" s="65"/>
      <c r="E39" s="66"/>
      <c r="F39" s="68">
        <v>1683.8</v>
      </c>
      <c r="G39" s="68"/>
      <c r="H39" s="36"/>
    </row>
    <row r="40" spans="1:8">
      <c r="B40" s="64" t="s">
        <v>68</v>
      </c>
      <c r="C40" s="65"/>
      <c r="D40" s="65"/>
      <c r="E40" s="66"/>
      <c r="F40" s="63">
        <v>164</v>
      </c>
      <c r="G40" s="63"/>
      <c r="H40" s="36"/>
    </row>
    <row r="41" spans="1:8">
      <c r="B41" s="64" t="s">
        <v>69</v>
      </c>
      <c r="C41" s="65"/>
      <c r="D41" s="65"/>
      <c r="E41" s="66"/>
      <c r="F41" s="67">
        <f>4.38*D32</f>
        <v>358.41539999999998</v>
      </c>
      <c r="G41" s="67"/>
      <c r="H41" s="37"/>
    </row>
    <row r="42" spans="1:8">
      <c r="B42" s="64" t="s">
        <v>18</v>
      </c>
      <c r="C42" s="65"/>
      <c r="D42" s="65"/>
      <c r="E42" s="66"/>
      <c r="F42" s="63">
        <v>15</v>
      </c>
      <c r="G42" s="63"/>
      <c r="H42" s="36"/>
    </row>
    <row r="43" spans="1:8">
      <c r="B43" s="64" t="s">
        <v>19</v>
      </c>
      <c r="C43" s="65"/>
      <c r="D43" s="65"/>
      <c r="E43" s="66"/>
      <c r="F43" s="63">
        <v>105</v>
      </c>
      <c r="G43" s="63"/>
      <c r="H43" s="36"/>
    </row>
    <row r="44" spans="1:8">
      <c r="B44" s="38"/>
      <c r="C44" s="38"/>
      <c r="D44" s="38"/>
      <c r="E44" s="38"/>
      <c r="F44" s="39"/>
      <c r="G44" s="39"/>
      <c r="H44" s="36"/>
    </row>
    <row r="45" spans="1:8">
      <c r="B45" t="s">
        <v>95</v>
      </c>
    </row>
    <row r="46" spans="1:8">
      <c r="B46" s="12"/>
      <c r="C46" s="5"/>
      <c r="D46" s="5"/>
      <c r="E46" s="5"/>
      <c r="F46" s="5"/>
      <c r="G46" s="5"/>
      <c r="H46" s="5"/>
    </row>
    <row r="47" spans="1:8">
      <c r="A47" s="55" t="s">
        <v>52</v>
      </c>
      <c r="B47" s="55"/>
      <c r="C47" s="55"/>
      <c r="D47" s="55"/>
      <c r="E47" s="55"/>
      <c r="F47" s="55"/>
      <c r="G47" s="55"/>
      <c r="H47" s="55"/>
    </row>
  </sheetData>
  <mergeCells count="21">
    <mergeCell ref="F41:G41"/>
    <mergeCell ref="B42:E42"/>
    <mergeCell ref="F42:G42"/>
    <mergeCell ref="B43:E43"/>
    <mergeCell ref="F43:G43"/>
    <mergeCell ref="B5:H5"/>
    <mergeCell ref="C24:H24"/>
    <mergeCell ref="A47:H47"/>
    <mergeCell ref="A26:A30"/>
    <mergeCell ref="A24:B2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B41:E4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Normal="100" zoomScaleSheetLayoutView="100" workbookViewId="0">
      <selection activeCell="H1" sqref="H1"/>
    </sheetView>
  </sheetViews>
  <sheetFormatPr defaultRowHeight="14.4"/>
  <cols>
    <col min="1" max="1" width="3.5546875" customWidth="1"/>
    <col min="2" max="2" width="12.44140625" customWidth="1"/>
    <col min="3" max="7" width="11.6640625" customWidth="1"/>
    <col min="8" max="8" width="12.44140625" customWidth="1"/>
  </cols>
  <sheetData>
    <row r="1" spans="1:9">
      <c r="G1" s="50" t="s">
        <v>56</v>
      </c>
      <c r="H1" s="31">
        <v>42396</v>
      </c>
    </row>
    <row r="2" spans="1:9">
      <c r="H2" s="50" t="s">
        <v>93</v>
      </c>
    </row>
    <row r="3" spans="1:9" ht="15.6">
      <c r="E3" s="3" t="s">
        <v>15</v>
      </c>
      <c r="H3" s="50"/>
    </row>
    <row r="4" spans="1:9" ht="15.6">
      <c r="E4" s="3"/>
    </row>
    <row r="5" spans="1:9">
      <c r="A5" s="52" t="s">
        <v>21</v>
      </c>
      <c r="B5" s="52"/>
      <c r="C5" s="52"/>
      <c r="D5" s="52"/>
      <c r="E5" s="52"/>
      <c r="F5" s="52"/>
      <c r="G5" s="52"/>
      <c r="H5" s="52"/>
      <c r="I5" s="23"/>
    </row>
    <row r="7" spans="1:9" ht="15" customHeight="1">
      <c r="A7" s="77" t="s">
        <v>76</v>
      </c>
      <c r="B7" s="77"/>
      <c r="C7" s="77"/>
      <c r="D7" s="77"/>
      <c r="E7" s="77"/>
      <c r="F7" s="77"/>
      <c r="G7" s="77"/>
      <c r="H7" s="77"/>
    </row>
    <row r="11" spans="1:9">
      <c r="F11" s="8" t="s">
        <v>0</v>
      </c>
    </row>
    <row r="12" spans="1:9">
      <c r="F12" s="8" t="s">
        <v>92</v>
      </c>
    </row>
    <row r="14" spans="1:9">
      <c r="F14" t="s">
        <v>10</v>
      </c>
    </row>
    <row r="15" spans="1:9">
      <c r="F15" t="s">
        <v>11</v>
      </c>
    </row>
    <row r="16" spans="1:9">
      <c r="F16" t="s">
        <v>12</v>
      </c>
    </row>
    <row r="17" spans="1:8">
      <c r="F17" t="s">
        <v>13</v>
      </c>
    </row>
    <row r="18" spans="1:8">
      <c r="F18" t="s">
        <v>14</v>
      </c>
    </row>
    <row r="19" spans="1:8">
      <c r="F19" t="s">
        <v>16</v>
      </c>
    </row>
    <row r="20" spans="1:8">
      <c r="F20" t="s">
        <v>20</v>
      </c>
    </row>
    <row r="24" spans="1:8">
      <c r="A24" s="73"/>
      <c r="B24" s="74"/>
      <c r="C24" s="70" t="s">
        <v>23</v>
      </c>
      <c r="D24" s="53"/>
      <c r="E24" s="53"/>
      <c r="F24" s="53"/>
      <c r="G24" s="53"/>
      <c r="H24" s="54"/>
    </row>
    <row r="25" spans="1:8" ht="30" customHeight="1">
      <c r="A25" s="75"/>
      <c r="B25" s="76"/>
      <c r="C25" s="9">
        <v>1900</v>
      </c>
      <c r="D25" s="9">
        <v>2000</v>
      </c>
      <c r="E25" s="9">
        <v>2100</v>
      </c>
      <c r="F25" s="9">
        <v>2200</v>
      </c>
      <c r="G25" s="9">
        <v>2300</v>
      </c>
      <c r="H25" s="9">
        <v>2400</v>
      </c>
    </row>
    <row r="26" spans="1:8" ht="30" customHeight="1">
      <c r="A26" s="56" t="s">
        <v>24</v>
      </c>
      <c r="B26" s="9">
        <v>700</v>
      </c>
      <c r="C26" s="32">
        <v>7285.3139500751868</v>
      </c>
      <c r="D26" s="32">
        <v>7166.5472947142871</v>
      </c>
      <c r="E26" s="32">
        <v>7059.0917493877541</v>
      </c>
      <c r="F26" s="32">
        <v>6961.4048899999998</v>
      </c>
      <c r="G26" s="32">
        <v>6872.2125401242229</v>
      </c>
      <c r="H26" s="32">
        <v>6790.452886071429</v>
      </c>
    </row>
    <row r="27" spans="1:8" ht="30" customHeight="1">
      <c r="A27" s="71"/>
      <c r="B27" s="9">
        <v>800</v>
      </c>
      <c r="C27" s="32">
        <v>6720.3599132236841</v>
      </c>
      <c r="D27" s="32">
        <v>6599.1535794374995</v>
      </c>
      <c r="E27" s="32">
        <v>6489.4907060119049</v>
      </c>
      <c r="F27" s="32">
        <v>6389.7971847159097</v>
      </c>
      <c r="G27" s="32">
        <v>6298.7726652717392</v>
      </c>
      <c r="H27" s="32">
        <v>6215.333522447916</v>
      </c>
    </row>
    <row r="28" spans="1:8" ht="30" customHeight="1">
      <c r="A28" s="71"/>
      <c r="B28" s="9">
        <v>900</v>
      </c>
      <c r="C28" s="32">
        <v>6280.9512178947361</v>
      </c>
      <c r="D28" s="32">
        <v>6157.8473564444439</v>
      </c>
      <c r="E28" s="32">
        <v>6046.4676722751319</v>
      </c>
      <c r="F28" s="32">
        <v>5945.2134139393938</v>
      </c>
      <c r="G28" s="32">
        <v>5852.7638737198067</v>
      </c>
      <c r="H28" s="32">
        <v>5768.0184618518506</v>
      </c>
    </row>
    <row r="29" spans="1:8" ht="30" customHeight="1">
      <c r="A29" s="71"/>
      <c r="B29" s="9">
        <v>1000</v>
      </c>
      <c r="C29" s="32">
        <v>5929.4242616315778</v>
      </c>
      <c r="D29" s="32">
        <v>5804.8023780500007</v>
      </c>
      <c r="E29" s="32">
        <v>5692.0492452857143</v>
      </c>
      <c r="F29" s="32">
        <v>5589.5463973181813</v>
      </c>
      <c r="G29" s="32">
        <v>5495.9568404782613</v>
      </c>
      <c r="H29" s="32">
        <v>5410.166413375001</v>
      </c>
    </row>
    <row r="30" spans="1:8" ht="30" customHeight="1">
      <c r="A30" s="72"/>
      <c r="B30" s="9">
        <v>1100</v>
      </c>
      <c r="C30" s="32">
        <v>5641.8112974162677</v>
      </c>
      <c r="D30" s="32">
        <v>5515.9473957272712</v>
      </c>
      <c r="E30" s="32">
        <v>5402.0705322943713</v>
      </c>
      <c r="F30" s="32">
        <v>5298.546110991736</v>
      </c>
      <c r="G30" s="32">
        <v>5204.0238132806326</v>
      </c>
      <c r="H30" s="32">
        <v>5117.3783737121212</v>
      </c>
    </row>
    <row r="31" spans="1:8" ht="15" thickBot="1"/>
    <row r="32" spans="1:8" ht="15" thickBot="1">
      <c r="B32" t="s">
        <v>60</v>
      </c>
      <c r="D32" s="34">
        <v>81.83</v>
      </c>
    </row>
    <row r="33" spans="1:8">
      <c r="D33" s="5"/>
    </row>
    <row r="34" spans="1:8">
      <c r="B34" t="s">
        <v>61</v>
      </c>
      <c r="F34" s="35">
        <f>SUM(F37:G43)</f>
        <v>4662.0981000000002</v>
      </c>
      <c r="G34" t="s">
        <v>62</v>
      </c>
    </row>
    <row r="36" spans="1:8" ht="15" customHeight="1">
      <c r="B36" s="63" t="s">
        <v>63</v>
      </c>
      <c r="C36" s="63"/>
      <c r="D36" s="63"/>
      <c r="E36" s="63"/>
      <c r="F36" s="63" t="s">
        <v>64</v>
      </c>
      <c r="G36" s="63"/>
    </row>
    <row r="37" spans="1:8" ht="15" customHeight="1">
      <c r="B37" s="64" t="s">
        <v>65</v>
      </c>
      <c r="C37" s="65"/>
      <c r="D37" s="65"/>
      <c r="E37" s="66"/>
      <c r="F37" s="67">
        <f>17.91*D32</f>
        <v>1465.5753</v>
      </c>
      <c r="G37" s="67"/>
    </row>
    <row r="38" spans="1:8" ht="15" customHeight="1">
      <c r="B38" s="64" t="s">
        <v>66</v>
      </c>
      <c r="C38" s="65"/>
      <c r="D38" s="65"/>
      <c r="E38" s="66"/>
      <c r="F38" s="68">
        <v>642.62</v>
      </c>
      <c r="G38" s="68"/>
    </row>
    <row r="39" spans="1:8" ht="15" customHeight="1">
      <c r="B39" s="64" t="s">
        <v>70</v>
      </c>
      <c r="C39" s="65"/>
      <c r="D39" s="65"/>
      <c r="E39" s="66"/>
      <c r="F39" s="68">
        <v>1684</v>
      </c>
      <c r="G39" s="68"/>
    </row>
    <row r="40" spans="1:8" ht="15" customHeight="1">
      <c r="B40" s="64" t="s">
        <v>68</v>
      </c>
      <c r="C40" s="65"/>
      <c r="D40" s="65"/>
      <c r="E40" s="66"/>
      <c r="F40" s="68">
        <v>164</v>
      </c>
      <c r="G40" s="68"/>
    </row>
    <row r="41" spans="1:8" ht="15" customHeight="1">
      <c r="B41" s="64" t="s">
        <v>71</v>
      </c>
      <c r="C41" s="65"/>
      <c r="D41" s="65"/>
      <c r="E41" s="66"/>
      <c r="F41" s="67">
        <f>7.16*D32</f>
        <v>585.90279999999996</v>
      </c>
      <c r="G41" s="67"/>
    </row>
    <row r="42" spans="1:8">
      <c r="B42" s="64" t="s">
        <v>18</v>
      </c>
      <c r="C42" s="65"/>
      <c r="D42" s="65"/>
      <c r="E42" s="66"/>
      <c r="F42" s="68">
        <v>15</v>
      </c>
      <c r="G42" s="68"/>
    </row>
    <row r="43" spans="1:8">
      <c r="B43" s="64" t="s">
        <v>19</v>
      </c>
      <c r="C43" s="65"/>
      <c r="D43" s="65"/>
      <c r="E43" s="66"/>
      <c r="F43" s="68">
        <v>105</v>
      </c>
      <c r="G43" s="68"/>
    </row>
    <row r="44" spans="1:8">
      <c r="B44" s="38"/>
      <c r="C44" s="38"/>
      <c r="D44" s="38"/>
      <c r="E44" s="38"/>
      <c r="F44" s="41"/>
      <c r="G44" s="41"/>
    </row>
    <row r="45" spans="1:8">
      <c r="B45" t="s">
        <v>95</v>
      </c>
    </row>
    <row r="46" spans="1:8">
      <c r="B46" s="12"/>
      <c r="C46" s="5"/>
      <c r="D46" s="5"/>
      <c r="E46" s="5"/>
      <c r="F46" s="5"/>
      <c r="G46" s="5"/>
      <c r="H46" s="5"/>
    </row>
    <row r="47" spans="1:8">
      <c r="A47" s="55" t="s">
        <v>52</v>
      </c>
      <c r="B47" s="55"/>
      <c r="C47" s="55"/>
      <c r="D47" s="55"/>
      <c r="E47" s="55"/>
      <c r="F47" s="55"/>
      <c r="G47" s="55"/>
      <c r="H47" s="55"/>
    </row>
    <row r="48" spans="1:8">
      <c r="A48" s="69"/>
      <c r="B48" s="69"/>
      <c r="C48" s="69"/>
      <c r="D48" s="69"/>
      <c r="E48" s="69"/>
      <c r="F48" s="69"/>
      <c r="G48" s="69"/>
      <c r="H48" s="69"/>
    </row>
  </sheetData>
  <mergeCells count="23">
    <mergeCell ref="F43:G43"/>
    <mergeCell ref="A7:H7"/>
    <mergeCell ref="A5:H5"/>
    <mergeCell ref="B36:E36"/>
    <mergeCell ref="F36:G36"/>
    <mergeCell ref="B37:E37"/>
    <mergeCell ref="F37:G37"/>
    <mergeCell ref="A48:H48"/>
    <mergeCell ref="C24:H24"/>
    <mergeCell ref="A26:A30"/>
    <mergeCell ref="A24:B25"/>
    <mergeCell ref="A47:H47"/>
    <mergeCell ref="B38:E38"/>
    <mergeCell ref="F38:G38"/>
    <mergeCell ref="B39:E39"/>
    <mergeCell ref="F39:G39"/>
    <mergeCell ref="B40:E40"/>
    <mergeCell ref="F40:G40"/>
    <mergeCell ref="B41:E41"/>
    <mergeCell ref="F41:G41"/>
    <mergeCell ref="B42:E42"/>
    <mergeCell ref="F42:G42"/>
    <mergeCell ref="B43:E4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Normal="100" zoomScaleSheetLayoutView="100" workbookViewId="0">
      <selection activeCell="F7" sqref="F7"/>
    </sheetView>
  </sheetViews>
  <sheetFormatPr defaultRowHeight="14.4"/>
  <cols>
    <col min="1" max="1" width="4.88671875" customWidth="1"/>
    <col min="2" max="8" width="12.6640625" customWidth="1"/>
    <col min="9" max="9" width="10.6640625" customWidth="1"/>
  </cols>
  <sheetData>
    <row r="1" spans="2:9">
      <c r="G1" s="50" t="s">
        <v>56</v>
      </c>
      <c r="H1" s="31">
        <v>42396</v>
      </c>
    </row>
    <row r="2" spans="2:9" ht="15.6">
      <c r="D2" s="27" t="s">
        <v>15</v>
      </c>
      <c r="E2" s="27"/>
      <c r="F2" s="27"/>
      <c r="G2" s="27"/>
      <c r="H2" s="50" t="s">
        <v>93</v>
      </c>
    </row>
    <row r="3" spans="2:9" ht="15.6">
      <c r="F3" s="3"/>
    </row>
    <row r="4" spans="2:9" ht="15.6">
      <c r="F4" s="3"/>
    </row>
    <row r="5" spans="2:9">
      <c r="B5" s="23" t="s">
        <v>54</v>
      </c>
      <c r="C5" s="23"/>
      <c r="D5" s="23"/>
      <c r="E5" s="23"/>
      <c r="F5" s="23"/>
      <c r="G5" s="23"/>
      <c r="H5" s="23"/>
      <c r="I5" s="23"/>
    </row>
    <row r="7" spans="2:9" ht="15" customHeight="1">
      <c r="B7" s="8" t="s">
        <v>3</v>
      </c>
      <c r="C7" s="8"/>
    </row>
    <row r="12" spans="2:9">
      <c r="F12" s="8" t="s">
        <v>2</v>
      </c>
    </row>
    <row r="13" spans="2:9">
      <c r="F13" s="8" t="s">
        <v>92</v>
      </c>
    </row>
    <row r="16" spans="2:9">
      <c r="F16" t="s">
        <v>4</v>
      </c>
    </row>
    <row r="17" spans="1:8">
      <c r="F17" t="s">
        <v>5</v>
      </c>
    </row>
    <row r="18" spans="1:8">
      <c r="F18" t="s">
        <v>6</v>
      </c>
    </row>
    <row r="19" spans="1:8">
      <c r="F19" t="s">
        <v>7</v>
      </c>
    </row>
    <row r="20" spans="1:8">
      <c r="F20" t="s">
        <v>8</v>
      </c>
    </row>
    <row r="21" spans="1:8">
      <c r="F21" t="s">
        <v>16</v>
      </c>
    </row>
    <row r="22" spans="1:8">
      <c r="F22" t="s">
        <v>17</v>
      </c>
    </row>
    <row r="26" spans="1:8" ht="20.100000000000001" customHeight="1">
      <c r="A26" s="84"/>
      <c r="B26" s="84"/>
      <c r="C26" s="78" t="s">
        <v>23</v>
      </c>
      <c r="D26" s="79"/>
      <c r="E26" s="79"/>
      <c r="F26" s="79"/>
      <c r="G26" s="79"/>
      <c r="H26" s="80"/>
    </row>
    <row r="27" spans="1:8" ht="20.100000000000001" customHeight="1">
      <c r="A27" s="84"/>
      <c r="B27" s="84"/>
      <c r="C27" s="24">
        <v>1900</v>
      </c>
      <c r="D27" s="2">
        <v>2000</v>
      </c>
      <c r="E27" s="2">
        <v>2100</v>
      </c>
      <c r="F27" s="2">
        <v>2200</v>
      </c>
      <c r="G27" s="2">
        <v>2300</v>
      </c>
      <c r="H27" s="2">
        <v>2400</v>
      </c>
    </row>
    <row r="28" spans="1:8" ht="20.100000000000001" customHeight="1">
      <c r="A28" s="81" t="s">
        <v>53</v>
      </c>
      <c r="B28" s="25">
        <v>1200</v>
      </c>
      <c r="C28" s="32">
        <v>4051.3950788179832</v>
      </c>
      <c r="D28" s="32">
        <v>3982.8262844604169</v>
      </c>
      <c r="E28" s="32">
        <v>3920.7878514702375</v>
      </c>
      <c r="F28" s="32">
        <v>3864.3892760246217</v>
      </c>
      <c r="G28" s="32">
        <v>3812.8949245307977</v>
      </c>
      <c r="H28" s="32">
        <v>3765.6917689947913</v>
      </c>
    </row>
    <row r="29" spans="1:8" ht="20.100000000000001" customHeight="1">
      <c r="A29" s="82"/>
      <c r="B29" s="2">
        <v>1300</v>
      </c>
      <c r="C29" s="32">
        <v>3860.2974095971654</v>
      </c>
      <c r="D29" s="32">
        <v>3790.9757325788464</v>
      </c>
      <c r="E29" s="32">
        <v>3728.2561200384612</v>
      </c>
      <c r="F29" s="32">
        <v>3671.2382904562937</v>
      </c>
      <c r="G29" s="32">
        <v>3619.1785330117059</v>
      </c>
      <c r="H29" s="32">
        <v>3571.4570886874999</v>
      </c>
    </row>
    <row r="30" spans="1:8" ht="20.100000000000001" customHeight="1">
      <c r="A30" s="82"/>
      <c r="B30" s="2">
        <v>1400</v>
      </c>
      <c r="C30" s="32">
        <v>3696.4994074078936</v>
      </c>
      <c r="D30" s="32">
        <v>3626.5324023946428</v>
      </c>
      <c r="E30" s="32">
        <v>3563.2289216683671</v>
      </c>
      <c r="F30" s="32">
        <v>3505.6803028262984</v>
      </c>
      <c r="G30" s="32">
        <v>3453.1359117096272</v>
      </c>
      <c r="H30" s="32">
        <v>3404.9702198526793</v>
      </c>
    </row>
    <row r="31" spans="1:8" ht="20.100000000000001" customHeight="1">
      <c r="A31" s="82"/>
      <c r="B31" s="2">
        <v>1500</v>
      </c>
      <c r="C31" s="32">
        <v>3554.5411388438597</v>
      </c>
      <c r="D31" s="32">
        <v>3484.0148495683334</v>
      </c>
      <c r="E31" s="32">
        <v>3420.205349747619</v>
      </c>
      <c r="F31" s="32">
        <v>3362.1967135469704</v>
      </c>
      <c r="G31" s="32">
        <v>3309.2323065811597</v>
      </c>
      <c r="H31" s="32">
        <v>3260.6816001958327</v>
      </c>
    </row>
    <row r="32" spans="1:8" ht="20.100000000000001" customHeight="1">
      <c r="A32" s="82"/>
      <c r="B32" s="2">
        <v>1600</v>
      </c>
      <c r="C32" s="32">
        <v>3430.3276538503287</v>
      </c>
      <c r="D32" s="32">
        <v>3359.3119908453114</v>
      </c>
      <c r="E32" s="32">
        <v>3295.0597243169641</v>
      </c>
      <c r="F32" s="32">
        <v>3236.6485729275569</v>
      </c>
      <c r="G32" s="32">
        <v>3183.3166520937498</v>
      </c>
      <c r="H32" s="32">
        <v>3134.4290579960939</v>
      </c>
    </row>
    <row r="33" spans="1:8" ht="20.100000000000001" customHeight="1">
      <c r="A33" s="82"/>
      <c r="B33" s="2">
        <v>1700</v>
      </c>
      <c r="C33" s="32">
        <v>3320.7275200325075</v>
      </c>
      <c r="D33" s="32">
        <v>3249.280056677941</v>
      </c>
      <c r="E33" s="32">
        <v>3184.6371136428565</v>
      </c>
      <c r="F33" s="32">
        <v>3125.8708017927802</v>
      </c>
      <c r="G33" s="32">
        <v>3072.2146040166235</v>
      </c>
      <c r="H33" s="32">
        <v>3023.0297560551471</v>
      </c>
    </row>
    <row r="34" spans="1:8" ht="20.100000000000001" customHeight="1">
      <c r="A34" s="82"/>
      <c r="B34" s="2">
        <v>1800</v>
      </c>
      <c r="C34" s="32">
        <v>3223.3051788611106</v>
      </c>
      <c r="D34" s="32">
        <v>3151.4738929736109</v>
      </c>
      <c r="E34" s="32">
        <v>3086.4836819325396</v>
      </c>
      <c r="F34" s="32">
        <v>3027.4016718952021</v>
      </c>
      <c r="G34" s="32">
        <v>3072.2146040166235</v>
      </c>
      <c r="H34" s="32">
        <v>2924.0081543298611</v>
      </c>
    </row>
    <row r="35" spans="1:8" ht="20.100000000000001" customHeight="1">
      <c r="A35" s="83"/>
      <c r="B35" s="2">
        <v>1900</v>
      </c>
      <c r="C35" s="32">
        <v>3136.1378209709146</v>
      </c>
      <c r="D35" s="32">
        <v>3063.9631149223683</v>
      </c>
      <c r="E35" s="32">
        <v>2998.6621904022554</v>
      </c>
      <c r="F35" s="32">
        <v>2939.2977135657902</v>
      </c>
      <c r="G35" s="32">
        <v>2885.0953651498858</v>
      </c>
      <c r="H35" s="32">
        <v>2835.4098791019737</v>
      </c>
    </row>
    <row r="36" spans="1:8" ht="15" thickBot="1"/>
    <row r="37" spans="1:8" ht="15" thickBot="1">
      <c r="B37" t="s">
        <v>60</v>
      </c>
      <c r="D37" s="34">
        <v>81.83</v>
      </c>
    </row>
    <row r="38" spans="1:8" ht="15" thickBot="1">
      <c r="B38" t="s">
        <v>72</v>
      </c>
      <c r="D38" s="34">
        <v>88.88</v>
      </c>
    </row>
    <row r="39" spans="1:8">
      <c r="D39" s="5"/>
    </row>
    <row r="40" spans="1:8">
      <c r="B40" t="s">
        <v>61</v>
      </c>
      <c r="F40" s="35">
        <f>SUM(F43:G51)</f>
        <v>7492.2307000000001</v>
      </c>
      <c r="G40" t="s">
        <v>62</v>
      </c>
    </row>
    <row r="42" spans="1:8">
      <c r="B42" s="63" t="s">
        <v>63</v>
      </c>
      <c r="C42" s="63"/>
      <c r="D42" s="63"/>
      <c r="E42" s="63"/>
      <c r="F42" s="63" t="s">
        <v>64</v>
      </c>
      <c r="G42" s="63"/>
    </row>
    <row r="43" spans="1:8">
      <c r="B43" s="64" t="s">
        <v>94</v>
      </c>
      <c r="C43" s="65"/>
      <c r="D43" s="65"/>
      <c r="E43" s="66"/>
      <c r="F43" s="67">
        <f>17.91*D37</f>
        <v>1465.5753</v>
      </c>
      <c r="G43" s="67"/>
    </row>
    <row r="44" spans="1:8">
      <c r="B44" s="64" t="s">
        <v>73</v>
      </c>
      <c r="C44" s="65"/>
      <c r="D44" s="65"/>
      <c r="E44" s="66"/>
      <c r="F44" s="68">
        <v>1285.7</v>
      </c>
      <c r="G44" s="68"/>
    </row>
    <row r="45" spans="1:8">
      <c r="B45" s="64" t="s">
        <v>74</v>
      </c>
      <c r="C45" s="65"/>
      <c r="D45" s="65"/>
      <c r="E45" s="66"/>
      <c r="F45" s="68">
        <v>3368</v>
      </c>
      <c r="G45" s="68"/>
    </row>
    <row r="46" spans="1:8">
      <c r="B46" s="64" t="s">
        <v>68</v>
      </c>
      <c r="C46" s="65"/>
      <c r="D46" s="65"/>
      <c r="E46" s="66"/>
      <c r="F46" s="68">
        <v>164</v>
      </c>
      <c r="G46" s="68"/>
    </row>
    <row r="47" spans="1:8">
      <c r="B47" s="64" t="s">
        <v>69</v>
      </c>
      <c r="C47" s="65"/>
      <c r="D47" s="65"/>
      <c r="E47" s="66"/>
      <c r="F47" s="67">
        <f>4.38*D37</f>
        <v>358.41539999999998</v>
      </c>
      <c r="G47" s="67"/>
    </row>
    <row r="48" spans="1:8">
      <c r="B48" s="64" t="s">
        <v>18</v>
      </c>
      <c r="C48" s="65"/>
      <c r="D48" s="65"/>
      <c r="E48" s="66"/>
      <c r="F48" s="68">
        <v>15</v>
      </c>
      <c r="G48" s="68"/>
    </row>
    <row r="49" spans="1:8">
      <c r="B49" s="64" t="s">
        <v>19</v>
      </c>
      <c r="C49" s="65"/>
      <c r="D49" s="65"/>
      <c r="E49" s="66"/>
      <c r="F49" s="68">
        <v>105</v>
      </c>
      <c r="G49" s="68"/>
    </row>
    <row r="50" spans="1:8">
      <c r="B50" s="64" t="s">
        <v>9</v>
      </c>
      <c r="C50" s="65"/>
      <c r="D50" s="65"/>
      <c r="E50" s="66"/>
      <c r="F50" s="68">
        <v>575</v>
      </c>
      <c r="G50" s="68"/>
    </row>
    <row r="51" spans="1:8">
      <c r="B51" s="64" t="s">
        <v>75</v>
      </c>
      <c r="C51" s="65"/>
      <c r="D51" s="65"/>
      <c r="E51" s="66"/>
      <c r="F51" s="85">
        <f>D38*(1.02+0.73)</f>
        <v>155.54</v>
      </c>
      <c r="G51" s="85"/>
    </row>
    <row r="52" spans="1:8">
      <c r="B52" s="38"/>
      <c r="C52" s="38"/>
      <c r="D52" s="38"/>
      <c r="E52" s="38"/>
      <c r="F52" s="42"/>
      <c r="G52" s="42"/>
    </row>
    <row r="53" spans="1:8">
      <c r="B53" t="s">
        <v>95</v>
      </c>
    </row>
    <row r="54" spans="1:8">
      <c r="B54" s="12"/>
      <c r="C54" s="5"/>
      <c r="D54" s="5"/>
      <c r="E54" s="5"/>
      <c r="F54" s="5"/>
      <c r="G54" s="5"/>
      <c r="H54" s="5"/>
    </row>
    <row r="55" spans="1:8">
      <c r="A55" s="55" t="s">
        <v>52</v>
      </c>
      <c r="B55" s="55"/>
      <c r="C55" s="55"/>
      <c r="D55" s="55"/>
      <c r="E55" s="55"/>
      <c r="F55" s="55"/>
      <c r="G55" s="55"/>
      <c r="H55" s="55"/>
    </row>
  </sheetData>
  <mergeCells count="24">
    <mergeCell ref="B51:E51"/>
    <mergeCell ref="F51:G51"/>
    <mergeCell ref="B48:E48"/>
    <mergeCell ref="F48:G48"/>
    <mergeCell ref="B49:E49"/>
    <mergeCell ref="F49:G49"/>
    <mergeCell ref="B50:E50"/>
    <mergeCell ref="F50:G50"/>
    <mergeCell ref="A55:H55"/>
    <mergeCell ref="C26:H26"/>
    <mergeCell ref="A28:A35"/>
    <mergeCell ref="A26:B27"/>
    <mergeCell ref="B42:E42"/>
    <mergeCell ref="F42:G42"/>
    <mergeCell ref="B43:E43"/>
    <mergeCell ref="F43:G43"/>
    <mergeCell ref="B44:E44"/>
    <mergeCell ref="F44:G44"/>
    <mergeCell ref="B45:E45"/>
    <mergeCell ref="F45:G45"/>
    <mergeCell ref="B46:E46"/>
    <mergeCell ref="F46:G46"/>
    <mergeCell ref="B47:E47"/>
    <mergeCell ref="F47:G4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Normal="100" zoomScaleSheetLayoutView="100" workbookViewId="0">
      <selection activeCell="E12" sqref="E12"/>
    </sheetView>
  </sheetViews>
  <sheetFormatPr defaultRowHeight="14.4"/>
  <cols>
    <col min="1" max="1" width="4.88671875" customWidth="1"/>
    <col min="2" max="8" width="12.6640625" customWidth="1"/>
    <col min="9" max="9" width="10.6640625" customWidth="1"/>
  </cols>
  <sheetData>
    <row r="1" spans="2:9">
      <c r="G1" s="50" t="s">
        <v>56</v>
      </c>
      <c r="H1" s="31">
        <v>42396</v>
      </c>
    </row>
    <row r="2" spans="2:9" ht="15.6">
      <c r="D2" s="27" t="s">
        <v>15</v>
      </c>
      <c r="E2" s="27"/>
      <c r="F2" s="27"/>
      <c r="G2" s="27"/>
      <c r="H2" s="50" t="s">
        <v>93</v>
      </c>
    </row>
    <row r="3" spans="2:9" ht="15.6">
      <c r="F3" s="3"/>
    </row>
    <row r="4" spans="2:9" ht="15.6">
      <c r="F4" s="3"/>
    </row>
    <row r="5" spans="2:9">
      <c r="B5" s="23" t="s">
        <v>55</v>
      </c>
      <c r="C5" s="23"/>
      <c r="D5" s="23"/>
      <c r="E5" s="23"/>
      <c r="F5" s="23"/>
      <c r="G5" s="23"/>
      <c r="H5" s="23"/>
      <c r="I5" s="23"/>
    </row>
    <row r="7" spans="2:9">
      <c r="B7" s="8" t="s">
        <v>3</v>
      </c>
      <c r="C7" s="8"/>
    </row>
    <row r="10" spans="2:9">
      <c r="F10" t="s">
        <v>1</v>
      </c>
    </row>
    <row r="12" spans="2:9">
      <c r="F12" s="8" t="s">
        <v>0</v>
      </c>
    </row>
    <row r="13" spans="2:9">
      <c r="F13" s="8" t="s">
        <v>92</v>
      </c>
    </row>
    <row r="16" spans="2:9">
      <c r="F16" t="s">
        <v>10</v>
      </c>
    </row>
    <row r="17" spans="1:8">
      <c r="F17" t="s">
        <v>11</v>
      </c>
    </row>
    <row r="18" spans="1:8">
      <c r="F18" t="s">
        <v>12</v>
      </c>
    </row>
    <row r="19" spans="1:8">
      <c r="F19" t="s">
        <v>13</v>
      </c>
    </row>
    <row r="20" spans="1:8">
      <c r="F20" t="s">
        <v>14</v>
      </c>
    </row>
    <row r="21" spans="1:8">
      <c r="F21" t="s">
        <v>16</v>
      </c>
    </row>
    <row r="22" spans="1:8">
      <c r="F22" t="s">
        <v>20</v>
      </c>
    </row>
    <row r="27" spans="1:8">
      <c r="A27" s="84"/>
      <c r="B27" s="84"/>
      <c r="C27" s="78" t="s">
        <v>23</v>
      </c>
      <c r="D27" s="79"/>
      <c r="E27" s="79"/>
      <c r="F27" s="79"/>
      <c r="G27" s="79"/>
      <c r="H27" s="80"/>
    </row>
    <row r="28" spans="1:8">
      <c r="A28" s="84"/>
      <c r="B28" s="84"/>
      <c r="C28" s="24">
        <v>1900</v>
      </c>
      <c r="D28" s="2">
        <v>2000</v>
      </c>
      <c r="E28" s="2">
        <v>2100</v>
      </c>
      <c r="F28" s="2">
        <v>2200</v>
      </c>
      <c r="G28" s="2">
        <v>2300</v>
      </c>
      <c r="H28" s="2">
        <v>2400</v>
      </c>
    </row>
    <row r="29" spans="1:8" ht="20.100000000000001" customHeight="1">
      <c r="A29" s="81" t="s">
        <v>24</v>
      </c>
      <c r="B29" s="25">
        <v>1200</v>
      </c>
      <c r="C29" s="32">
        <v>7017.2651066842118</v>
      </c>
      <c r="D29" s="32">
        <v>6889.6655769750023</v>
      </c>
      <c r="E29" s="32">
        <v>6774.2183834285734</v>
      </c>
      <c r="F29" s="32">
        <v>6669.2663892954552</v>
      </c>
      <c r="G29" s="32">
        <v>6573.4406555217392</v>
      </c>
      <c r="H29" s="32">
        <v>6485.6003995624988</v>
      </c>
    </row>
    <row r="30" spans="1:8" ht="20.100000000000001" customHeight="1">
      <c r="A30" s="82"/>
      <c r="B30" s="2">
        <v>1300</v>
      </c>
      <c r="C30" s="32">
        <v>6691.9817403805673</v>
      </c>
      <c r="D30" s="32">
        <v>6563.4722462461532</v>
      </c>
      <c r="E30" s="32">
        <v>6447.2017515531124</v>
      </c>
      <c r="F30" s="32">
        <v>6341.5013018321688</v>
      </c>
      <c r="G30" s="32">
        <v>6244.9921955652162</v>
      </c>
      <c r="H30" s="32">
        <v>6156.5255148205133</v>
      </c>
    </row>
    <row r="31" spans="1:8" ht="20.100000000000001" customHeight="1">
      <c r="A31" s="82"/>
      <c r="B31" s="2">
        <v>1400</v>
      </c>
      <c r="C31" s="32">
        <v>6171.5283542947373</v>
      </c>
      <c r="D31" s="32">
        <v>6283.8779627642862</v>
      </c>
      <c r="E31" s="32">
        <v>6166.9017813741484</v>
      </c>
      <c r="F31" s="32">
        <v>6060.5597982922081</v>
      </c>
      <c r="G31" s="32">
        <v>5963.464944173912</v>
      </c>
      <c r="H31" s="32">
        <v>5874.4613278988109</v>
      </c>
    </row>
    <row r="32" spans="1:8" ht="20.100000000000001" customHeight="1">
      <c r="A32" s="82"/>
      <c r="B32" s="2">
        <v>1500</v>
      </c>
      <c r="C32" s="32">
        <v>6171.5283542947373</v>
      </c>
      <c r="D32" s="32">
        <v>6041.5629170799994</v>
      </c>
      <c r="E32" s="32">
        <v>6166.9017813741484</v>
      </c>
      <c r="F32" s="32">
        <v>5817.0771618909093</v>
      </c>
      <c r="G32" s="32">
        <v>5719.4746596347813</v>
      </c>
      <c r="H32" s="32">
        <v>5630.0056992333339</v>
      </c>
    </row>
    <row r="33" spans="1:8" ht="20.100000000000001" customHeight="1">
      <c r="A33" s="82"/>
      <c r="B33" s="2">
        <v>1600</v>
      </c>
      <c r="C33" s="32">
        <v>5960.0941661973684</v>
      </c>
      <c r="D33" s="32">
        <v>5829.5372521062518</v>
      </c>
      <c r="E33" s="32">
        <v>5711.4143298333347</v>
      </c>
      <c r="F33" s="32">
        <v>5604.0298550397747</v>
      </c>
      <c r="G33" s="32">
        <v>5505.9831606630423</v>
      </c>
      <c r="H33" s="32">
        <v>5416.1070241510424</v>
      </c>
    </row>
    <row r="34" spans="1:8" ht="20.100000000000001" customHeight="1">
      <c r="A34" s="82"/>
      <c r="B34" s="2">
        <v>1700</v>
      </c>
      <c r="C34" s="32">
        <v>5773.5345884643966</v>
      </c>
      <c r="D34" s="32">
        <v>5642.4557830117665</v>
      </c>
      <c r="E34" s="32">
        <v>5523.8606733165279</v>
      </c>
      <c r="F34" s="32">
        <v>5416.0469372299458</v>
      </c>
      <c r="G34" s="32">
        <v>5317.6083086291565</v>
      </c>
      <c r="H34" s="32">
        <v>5227.3728990784311</v>
      </c>
    </row>
    <row r="35" spans="1:8" ht="20.100000000000001" customHeight="1">
      <c r="A35" s="82"/>
      <c r="B35" s="2">
        <v>1800</v>
      </c>
      <c r="C35" s="32">
        <v>5607.7038527017548</v>
      </c>
      <c r="D35" s="32">
        <v>5476.1611438166683</v>
      </c>
      <c r="E35" s="32">
        <v>5357.1463119682548</v>
      </c>
      <c r="F35" s="32">
        <v>5248.9510102878785</v>
      </c>
      <c r="G35" s="32">
        <v>5150.1639957101461</v>
      </c>
      <c r="H35" s="32">
        <v>5059.6092323472221</v>
      </c>
    </row>
    <row r="36" spans="1:8" ht="20.100000000000001" customHeight="1">
      <c r="A36" s="83"/>
      <c r="B36" s="2">
        <v>1900</v>
      </c>
      <c r="C36" s="32">
        <v>5459.3289838614965</v>
      </c>
      <c r="D36" s="32">
        <v>5327.3712034842119</v>
      </c>
      <c r="E36" s="32">
        <v>5207.9808307619051</v>
      </c>
      <c r="F36" s="32">
        <v>5099.444128287083</v>
      </c>
      <c r="G36" s="32">
        <v>5000.3453999405019</v>
      </c>
      <c r="H36" s="32">
        <v>4909.504898956141</v>
      </c>
    </row>
    <row r="37" spans="1:8" ht="15" thickBot="1"/>
    <row r="38" spans="1:8" ht="15" thickBot="1">
      <c r="B38" t="s">
        <v>60</v>
      </c>
      <c r="D38" s="34">
        <v>81.83</v>
      </c>
    </row>
    <row r="39" spans="1:8" ht="15" thickBot="1">
      <c r="B39" t="s">
        <v>72</v>
      </c>
      <c r="D39" s="34">
        <v>88.88</v>
      </c>
    </row>
    <row r="40" spans="1:8">
      <c r="D40" s="5"/>
    </row>
    <row r="41" spans="1:8">
      <c r="B41" t="s">
        <v>61</v>
      </c>
      <c r="F41" s="35">
        <f>SUM(F44:G52)</f>
        <v>7491.7707</v>
      </c>
      <c r="G41" t="s">
        <v>62</v>
      </c>
    </row>
    <row r="43" spans="1:8">
      <c r="B43" s="63" t="s">
        <v>63</v>
      </c>
      <c r="C43" s="63"/>
      <c r="D43" s="63"/>
      <c r="E43" s="63"/>
      <c r="F43" s="63" t="s">
        <v>64</v>
      </c>
      <c r="G43" s="63"/>
    </row>
    <row r="44" spans="1:8">
      <c r="B44" s="64" t="s">
        <v>94</v>
      </c>
      <c r="C44" s="65"/>
      <c r="D44" s="65"/>
      <c r="E44" s="66"/>
      <c r="F44" s="67">
        <f>D38*17.91</f>
        <v>1465.5753</v>
      </c>
      <c r="G44" s="67"/>
    </row>
    <row r="45" spans="1:8">
      <c r="B45" s="64" t="s">
        <v>73</v>
      </c>
      <c r="C45" s="65"/>
      <c r="D45" s="65"/>
      <c r="E45" s="66"/>
      <c r="F45" s="68">
        <v>1285.7</v>
      </c>
      <c r="G45" s="68"/>
    </row>
    <row r="46" spans="1:8">
      <c r="B46" s="64" t="s">
        <v>74</v>
      </c>
      <c r="C46" s="65"/>
      <c r="D46" s="65"/>
      <c r="E46" s="66"/>
      <c r="F46" s="68">
        <v>3367.54</v>
      </c>
      <c r="G46" s="68"/>
    </row>
    <row r="47" spans="1:8">
      <c r="B47" s="64" t="s">
        <v>68</v>
      </c>
      <c r="C47" s="65"/>
      <c r="D47" s="65"/>
      <c r="E47" s="66"/>
      <c r="F47" s="68">
        <v>164</v>
      </c>
      <c r="G47" s="68"/>
    </row>
    <row r="48" spans="1:8">
      <c r="B48" s="64" t="s">
        <v>69</v>
      </c>
      <c r="C48" s="65"/>
      <c r="D48" s="65"/>
      <c r="E48" s="66"/>
      <c r="F48" s="67">
        <f>4.38*D38</f>
        <v>358.41539999999998</v>
      </c>
      <c r="G48" s="67"/>
    </row>
    <row r="49" spans="1:8">
      <c r="B49" s="64" t="s">
        <v>18</v>
      </c>
      <c r="C49" s="65"/>
      <c r="D49" s="65"/>
      <c r="E49" s="66"/>
      <c r="F49" s="68">
        <v>15</v>
      </c>
      <c r="G49" s="68"/>
    </row>
    <row r="50" spans="1:8">
      <c r="B50" s="64" t="s">
        <v>19</v>
      </c>
      <c r="C50" s="65"/>
      <c r="D50" s="65"/>
      <c r="E50" s="66"/>
      <c r="F50" s="68">
        <v>105</v>
      </c>
      <c r="G50" s="68"/>
    </row>
    <row r="51" spans="1:8">
      <c r="B51" s="64" t="s">
        <v>9</v>
      </c>
      <c r="C51" s="65"/>
      <c r="D51" s="65"/>
      <c r="E51" s="66"/>
      <c r="F51" s="68">
        <v>575</v>
      </c>
      <c r="G51" s="68"/>
    </row>
    <row r="52" spans="1:8">
      <c r="B52" s="64" t="s">
        <v>75</v>
      </c>
      <c r="C52" s="65"/>
      <c r="D52" s="65"/>
      <c r="E52" s="66"/>
      <c r="F52" s="85">
        <f>D39*(1.02+0.73)</f>
        <v>155.54</v>
      </c>
      <c r="G52" s="85"/>
    </row>
    <row r="53" spans="1:8">
      <c r="A53" s="55" t="s">
        <v>52</v>
      </c>
      <c r="B53" s="55"/>
      <c r="C53" s="55"/>
      <c r="D53" s="55"/>
      <c r="E53" s="55"/>
      <c r="F53" s="55"/>
      <c r="G53" s="55"/>
      <c r="H53" s="55"/>
    </row>
    <row r="54" spans="1:8">
      <c r="A54" s="69"/>
      <c r="B54" s="69"/>
      <c r="C54" s="69"/>
      <c r="D54" s="69"/>
      <c r="E54" s="69"/>
      <c r="F54" s="69"/>
      <c r="G54" s="69"/>
      <c r="H54" s="69"/>
    </row>
    <row r="55" spans="1:8">
      <c r="A55" s="69"/>
      <c r="B55" s="69"/>
      <c r="C55" s="69"/>
      <c r="D55" s="69"/>
      <c r="E55" s="69"/>
      <c r="F55" s="69"/>
      <c r="G55" s="69"/>
      <c r="H55" s="69"/>
    </row>
    <row r="56" spans="1:8">
      <c r="A56" s="69"/>
      <c r="B56" s="69"/>
      <c r="C56" s="69"/>
      <c r="D56" s="69"/>
      <c r="E56" s="69"/>
      <c r="F56" s="69"/>
      <c r="G56" s="69"/>
      <c r="H56" s="69"/>
    </row>
    <row r="57" spans="1:8">
      <c r="A57" s="69"/>
      <c r="B57" s="69"/>
      <c r="C57" s="69"/>
      <c r="D57" s="69"/>
      <c r="E57" s="69"/>
      <c r="F57" s="69"/>
      <c r="G57" s="69"/>
      <c r="H57" s="69"/>
    </row>
  </sheetData>
  <mergeCells count="28">
    <mergeCell ref="B50:E50"/>
    <mergeCell ref="F50:G50"/>
    <mergeCell ref="B51:E51"/>
    <mergeCell ref="F51:G51"/>
    <mergeCell ref="B52:E52"/>
    <mergeCell ref="F52:G52"/>
    <mergeCell ref="B47:E47"/>
    <mergeCell ref="F47:G47"/>
    <mergeCell ref="B48:E48"/>
    <mergeCell ref="F48:G48"/>
    <mergeCell ref="B49:E49"/>
    <mergeCell ref="F49:G49"/>
    <mergeCell ref="A56:H56"/>
    <mergeCell ref="A57:H57"/>
    <mergeCell ref="A27:B28"/>
    <mergeCell ref="C27:H27"/>
    <mergeCell ref="A29:A36"/>
    <mergeCell ref="A53:H53"/>
    <mergeCell ref="A54:H54"/>
    <mergeCell ref="A55:H55"/>
    <mergeCell ref="B43:E43"/>
    <mergeCell ref="F43:G43"/>
    <mergeCell ref="B44:E44"/>
    <mergeCell ref="F44:G44"/>
    <mergeCell ref="B45:E45"/>
    <mergeCell ref="F45:G45"/>
    <mergeCell ref="B46:E46"/>
    <mergeCell ref="F46:G4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Normal="100" zoomScaleSheetLayoutView="100" workbookViewId="0">
      <selection activeCell="H3" sqref="H3"/>
    </sheetView>
  </sheetViews>
  <sheetFormatPr defaultRowHeight="14.4"/>
  <cols>
    <col min="1" max="1" width="3.6640625" customWidth="1"/>
    <col min="2" max="9" width="10.6640625" customWidth="1"/>
    <col min="10" max="10" width="12.6640625" customWidth="1"/>
  </cols>
  <sheetData>
    <row r="1" spans="1:9">
      <c r="H1" s="50" t="s">
        <v>56</v>
      </c>
      <c r="I1" s="31">
        <v>42396</v>
      </c>
    </row>
    <row r="2" spans="1:9">
      <c r="I2" s="50" t="s">
        <v>93</v>
      </c>
    </row>
    <row r="3" spans="1:9" ht="15.6">
      <c r="E3" s="3" t="s">
        <v>15</v>
      </c>
      <c r="F3" s="3"/>
      <c r="G3" s="3"/>
      <c r="H3" s="3"/>
    </row>
    <row r="4" spans="1:9" ht="15.6">
      <c r="E4" s="3"/>
      <c r="F4" s="3"/>
      <c r="G4" s="3"/>
      <c r="H4" s="3"/>
    </row>
    <row r="5" spans="1:9">
      <c r="B5" s="52" t="s">
        <v>25</v>
      </c>
      <c r="C5" s="52"/>
      <c r="D5" s="52"/>
      <c r="E5" s="52"/>
      <c r="F5" s="52"/>
      <c r="G5" s="52"/>
      <c r="H5" s="52"/>
      <c r="I5" s="52"/>
    </row>
    <row r="6" spans="1:9">
      <c r="B6" s="7"/>
      <c r="C6" s="7"/>
      <c r="D6" s="7"/>
      <c r="E6" s="7"/>
      <c r="F6" s="7"/>
      <c r="G6" s="7"/>
      <c r="H6" s="7"/>
      <c r="I6" s="7"/>
    </row>
    <row r="7" spans="1:9">
      <c r="A7" s="8" t="s">
        <v>3</v>
      </c>
      <c r="B7" s="8"/>
    </row>
    <row r="8" spans="1:9">
      <c r="A8" s="8"/>
      <c r="B8" s="8"/>
    </row>
    <row r="13" spans="1:9">
      <c r="G13" s="8" t="s">
        <v>0</v>
      </c>
    </row>
    <row r="14" spans="1:9">
      <c r="G14" s="8" t="s">
        <v>92</v>
      </c>
    </row>
    <row r="16" spans="1:9">
      <c r="G16" t="s">
        <v>26</v>
      </c>
    </row>
    <row r="17" spans="1:12">
      <c r="G17" t="s">
        <v>27</v>
      </c>
    </row>
    <row r="20" spans="1:12">
      <c r="G20" t="s">
        <v>16</v>
      </c>
    </row>
    <row r="21" spans="1:12">
      <c r="G21" t="s">
        <v>28</v>
      </c>
    </row>
    <row r="27" spans="1:12">
      <c r="A27" s="59"/>
      <c r="B27" s="60"/>
      <c r="C27" s="86" t="s">
        <v>23</v>
      </c>
      <c r="D27" s="86"/>
      <c r="E27" s="86"/>
      <c r="F27" s="86"/>
      <c r="G27" s="86"/>
      <c r="H27" s="86"/>
      <c r="I27" s="86"/>
    </row>
    <row r="28" spans="1:12">
      <c r="A28" s="61"/>
      <c r="B28" s="62"/>
      <c r="C28" s="10">
        <v>500</v>
      </c>
      <c r="D28" s="9">
        <v>700</v>
      </c>
      <c r="E28" s="9">
        <v>900</v>
      </c>
      <c r="F28" s="9">
        <v>1100</v>
      </c>
      <c r="G28" s="9">
        <v>1300</v>
      </c>
      <c r="H28" s="9">
        <v>1500</v>
      </c>
      <c r="I28" s="9">
        <v>1700</v>
      </c>
      <c r="J28" s="13"/>
      <c r="K28" s="13"/>
      <c r="L28" s="5"/>
    </row>
    <row r="29" spans="1:12" ht="30" customHeight="1">
      <c r="A29" s="87" t="s">
        <v>24</v>
      </c>
      <c r="B29" s="11">
        <v>500</v>
      </c>
      <c r="C29" s="32">
        <v>13708.359830400002</v>
      </c>
      <c r="D29" s="32">
        <v>11512.345867428572</v>
      </c>
      <c r="E29" s="32">
        <v>10292.338110222223</v>
      </c>
      <c r="F29" s="32">
        <v>9515.9695374545463</v>
      </c>
      <c r="G29" s="32">
        <v>8978.4836024615397</v>
      </c>
      <c r="H29" s="32">
        <v>8584.327250133334</v>
      </c>
      <c r="I29" s="32">
        <v>8282.913568941176</v>
      </c>
    </row>
    <row r="30" spans="1:12" ht="30" customHeight="1">
      <c r="A30" s="88"/>
      <c r="B30" s="9">
        <v>700</v>
      </c>
      <c r="C30" s="32">
        <v>11534.993181714286</v>
      </c>
      <c r="D30" s="32">
        <v>9468.3238971428582</v>
      </c>
      <c r="E30" s="32">
        <v>8320.1742946031754</v>
      </c>
      <c r="F30" s="32">
        <v>7589.5336384415596</v>
      </c>
      <c r="G30" s="32">
        <v>7083.7054918681324</v>
      </c>
      <c r="H30" s="32">
        <v>6712.7648510476192</v>
      </c>
      <c r="I30" s="32">
        <v>6429.1043610084043</v>
      </c>
    </row>
    <row r="31" spans="1:12" ht="30" customHeight="1">
      <c r="A31" s="88"/>
      <c r="B31" s="9">
        <v>900</v>
      </c>
      <c r="C31" s="32">
        <v>10327.56726577778</v>
      </c>
      <c r="D31" s="32">
        <v>8332.7561358730163</v>
      </c>
      <c r="E31" s="32">
        <v>7224.5277303703706</v>
      </c>
      <c r="F31" s="32">
        <v>6519.2914723232334</v>
      </c>
      <c r="G31" s="32">
        <v>6031.0509859829072</v>
      </c>
      <c r="H31" s="32">
        <v>5673.0079626666666</v>
      </c>
      <c r="I31" s="32">
        <v>5399.2103566013075</v>
      </c>
    </row>
    <row r="32" spans="1:12" ht="30" customHeight="1">
      <c r="A32" s="88"/>
      <c r="B32" s="9">
        <v>1100</v>
      </c>
      <c r="C32" s="32">
        <v>9559.2053192727271</v>
      </c>
      <c r="D32" s="32">
        <v>7610.1221059740265</v>
      </c>
      <c r="E32" s="32">
        <v>6527.2980985858585</v>
      </c>
      <c r="F32" s="32">
        <v>5838.2282757024805</v>
      </c>
      <c r="G32" s="32">
        <v>5361.1799367832182</v>
      </c>
      <c r="H32" s="32">
        <v>5011.3444882424246</v>
      </c>
      <c r="I32" s="32">
        <v>4743.8232628877013</v>
      </c>
    </row>
    <row r="33" spans="1:9" ht="30" hidden="1" customHeight="1">
      <c r="A33" s="88"/>
      <c r="B33" s="9">
        <v>1300</v>
      </c>
      <c r="C33" s="1"/>
      <c r="D33" s="1"/>
      <c r="E33" s="1"/>
      <c r="F33" s="1"/>
      <c r="G33" s="1"/>
      <c r="H33" s="1"/>
      <c r="I33" s="1"/>
    </row>
    <row r="34" spans="1:9" ht="30" hidden="1" customHeight="1">
      <c r="A34" s="88"/>
      <c r="B34" s="9">
        <v>1500</v>
      </c>
      <c r="C34" s="1"/>
      <c r="D34" s="1"/>
      <c r="E34" s="1"/>
      <c r="F34" s="1"/>
      <c r="G34" s="1"/>
      <c r="H34" s="1"/>
      <c r="I34" s="1"/>
    </row>
    <row r="35" spans="1:9" ht="30" hidden="1" customHeight="1">
      <c r="A35" s="88"/>
      <c r="B35" s="9">
        <v>1700</v>
      </c>
      <c r="C35" s="1"/>
      <c r="D35" s="1"/>
      <c r="E35" s="1"/>
      <c r="F35" s="1"/>
      <c r="G35" s="1"/>
      <c r="H35" s="1"/>
      <c r="I35" s="1"/>
    </row>
    <row r="36" spans="1:9" ht="15" customHeight="1">
      <c r="A36" s="43"/>
      <c r="B36" s="44"/>
      <c r="C36" s="45"/>
      <c r="D36" s="5"/>
      <c r="E36" s="5"/>
      <c r="F36" s="5"/>
      <c r="G36" s="5"/>
      <c r="H36" s="5"/>
      <c r="I36" s="5"/>
    </row>
    <row r="37" spans="1:9">
      <c r="A37" t="s">
        <v>77</v>
      </c>
    </row>
    <row r="39" spans="1:9">
      <c r="B39" t="s">
        <v>78</v>
      </c>
      <c r="F39" t="s">
        <v>79</v>
      </c>
    </row>
    <row r="40" spans="1:9">
      <c r="B40" s="46"/>
      <c r="C40" s="40" t="s">
        <v>80</v>
      </c>
      <c r="D40" s="40" t="s">
        <v>81</v>
      </c>
      <c r="F40" s="47"/>
      <c r="G40" s="40" t="s">
        <v>82</v>
      </c>
      <c r="H40" s="40" t="s">
        <v>83</v>
      </c>
    </row>
    <row r="41" spans="1:9">
      <c r="B41" s="1" t="s">
        <v>84</v>
      </c>
      <c r="C41" s="48">
        <v>65.86</v>
      </c>
      <c r="D41" s="48">
        <v>76.489999999999995</v>
      </c>
      <c r="F41" s="1" t="s">
        <v>85</v>
      </c>
      <c r="G41" s="1">
        <v>39.78</v>
      </c>
      <c r="H41" s="1">
        <v>47.73</v>
      </c>
    </row>
    <row r="42" spans="1:9">
      <c r="B42" s="1" t="s">
        <v>86</v>
      </c>
      <c r="C42" s="48">
        <v>67.45</v>
      </c>
      <c r="D42" s="48">
        <v>78.08</v>
      </c>
      <c r="F42" s="1" t="s">
        <v>87</v>
      </c>
      <c r="G42" s="1">
        <v>57.66</v>
      </c>
      <c r="H42" s="1">
        <v>65.61</v>
      </c>
    </row>
    <row r="43" spans="1:9">
      <c r="B43" s="5"/>
      <c r="C43" s="49"/>
      <c r="D43" s="49"/>
      <c r="F43" s="5"/>
      <c r="G43" s="5"/>
      <c r="H43" s="5"/>
    </row>
    <row r="45" spans="1:9">
      <c r="D45" t="s">
        <v>88</v>
      </c>
    </row>
    <row r="46" spans="1:9">
      <c r="D46" s="47"/>
      <c r="E46" s="40" t="s">
        <v>80</v>
      </c>
      <c r="F46" s="40" t="s">
        <v>89</v>
      </c>
    </row>
    <row r="47" spans="1:9">
      <c r="B47" s="26"/>
      <c r="D47" s="1" t="s">
        <v>90</v>
      </c>
      <c r="E47" s="1">
        <v>50.67</v>
      </c>
      <c r="F47" s="1">
        <v>58.37</v>
      </c>
    </row>
    <row r="48" spans="1:9">
      <c r="B48" s="26"/>
      <c r="D48" s="1" t="s">
        <v>91</v>
      </c>
      <c r="E48" s="1">
        <v>51.59</v>
      </c>
      <c r="F48" s="1">
        <v>59.29</v>
      </c>
    </row>
    <row r="49" spans="1:10">
      <c r="B49" s="26"/>
    </row>
    <row r="50" spans="1:10">
      <c r="B50" t="s">
        <v>95</v>
      </c>
    </row>
    <row r="51" spans="1:10">
      <c r="B51" s="12"/>
      <c r="C51" s="5"/>
      <c r="D51" s="5"/>
      <c r="E51" s="5"/>
      <c r="F51" s="5"/>
      <c r="G51" s="5"/>
      <c r="H51" s="5"/>
    </row>
    <row r="52" spans="1:10">
      <c r="A52" s="55" t="s">
        <v>52</v>
      </c>
      <c r="B52" s="55"/>
      <c r="C52" s="55"/>
      <c r="D52" s="55"/>
      <c r="E52" s="55"/>
      <c r="F52" s="55"/>
      <c r="G52" s="55"/>
      <c r="H52" s="55"/>
    </row>
    <row r="54" spans="1:10">
      <c r="A54" s="69"/>
      <c r="B54" s="69"/>
      <c r="C54" s="69"/>
      <c r="D54" s="69"/>
      <c r="E54" s="69"/>
      <c r="F54" s="69"/>
      <c r="G54" s="69"/>
      <c r="H54" s="69"/>
      <c r="I54" s="69"/>
      <c r="J54" s="4"/>
    </row>
  </sheetData>
  <mergeCells count="6">
    <mergeCell ref="A54:I54"/>
    <mergeCell ref="B5:I5"/>
    <mergeCell ref="A27:B28"/>
    <mergeCell ref="C27:I27"/>
    <mergeCell ref="A29:A35"/>
    <mergeCell ref="A52:H5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>
      <selection activeCell="I1" sqref="I1"/>
    </sheetView>
  </sheetViews>
  <sheetFormatPr defaultRowHeight="14.4"/>
  <cols>
    <col min="1" max="1" width="3.6640625" customWidth="1"/>
    <col min="2" max="9" width="10.6640625" customWidth="1"/>
    <col min="10" max="10" width="12.6640625" customWidth="1"/>
  </cols>
  <sheetData>
    <row r="1" spans="1:9">
      <c r="H1" s="50" t="s">
        <v>56</v>
      </c>
      <c r="I1" s="31">
        <v>42396</v>
      </c>
    </row>
    <row r="2" spans="1:9">
      <c r="I2" s="50" t="s">
        <v>93</v>
      </c>
    </row>
    <row r="3" spans="1:9" ht="15.6">
      <c r="E3" s="3" t="s">
        <v>15</v>
      </c>
      <c r="F3" s="3"/>
      <c r="G3" s="3"/>
      <c r="H3" s="3"/>
    </row>
    <row r="4" spans="1:9" ht="15.6">
      <c r="E4" s="3"/>
      <c r="F4" s="3"/>
      <c r="G4" s="3"/>
      <c r="H4" s="3"/>
    </row>
    <row r="5" spans="1:9">
      <c r="B5" s="52" t="s">
        <v>25</v>
      </c>
      <c r="C5" s="52"/>
      <c r="D5" s="52"/>
      <c r="E5" s="52"/>
      <c r="F5" s="52"/>
      <c r="G5" s="52"/>
      <c r="H5" s="52"/>
      <c r="I5" s="52"/>
    </row>
    <row r="6" spans="1:9">
      <c r="B6" s="28"/>
      <c r="C6" s="28"/>
      <c r="D6" s="28"/>
      <c r="E6" s="28"/>
      <c r="F6" s="28"/>
      <c r="G6" s="28"/>
      <c r="H6" s="28"/>
      <c r="I6" s="28"/>
    </row>
    <row r="7" spans="1:9">
      <c r="A7" s="8" t="s">
        <v>3</v>
      </c>
      <c r="B7" s="8"/>
    </row>
    <row r="8" spans="1:9">
      <c r="A8" s="8"/>
      <c r="B8" s="8"/>
    </row>
    <row r="13" spans="1:9">
      <c r="G13" s="8" t="s">
        <v>0</v>
      </c>
    </row>
    <row r="14" spans="1:9">
      <c r="G14" s="8" t="s">
        <v>92</v>
      </c>
    </row>
    <row r="16" spans="1:9">
      <c r="G16" t="s">
        <v>26</v>
      </c>
    </row>
    <row r="20" spans="1:12">
      <c r="G20" t="s">
        <v>16</v>
      </c>
    </row>
    <row r="21" spans="1:12">
      <c r="G21" t="s">
        <v>28</v>
      </c>
    </row>
    <row r="31" spans="1:12" ht="30" customHeight="1">
      <c r="A31" s="59"/>
      <c r="B31" s="60"/>
      <c r="C31" s="86" t="s">
        <v>23</v>
      </c>
      <c r="D31" s="86"/>
      <c r="E31" s="86"/>
      <c r="F31" s="86"/>
      <c r="G31" s="86"/>
      <c r="H31" s="86"/>
      <c r="I31" s="86"/>
    </row>
    <row r="32" spans="1:12" ht="30" customHeight="1">
      <c r="A32" s="61"/>
      <c r="B32" s="62"/>
      <c r="C32" s="10">
        <v>500</v>
      </c>
      <c r="D32" s="9">
        <v>700</v>
      </c>
      <c r="E32" s="9">
        <v>900</v>
      </c>
      <c r="F32" s="9">
        <v>1100</v>
      </c>
      <c r="G32" s="9">
        <v>1300</v>
      </c>
      <c r="H32" s="9">
        <v>1500</v>
      </c>
      <c r="I32" s="9">
        <v>1700</v>
      </c>
      <c r="J32" s="13"/>
      <c r="K32" s="13"/>
      <c r="L32" s="5"/>
    </row>
    <row r="33" spans="1:9" ht="30" customHeight="1">
      <c r="A33" s="87" t="s">
        <v>24</v>
      </c>
      <c r="B33" s="11">
        <v>500</v>
      </c>
      <c r="C33" s="32">
        <v>6995.9259900000006</v>
      </c>
      <c r="D33" s="32">
        <v>5853.5944214285728</v>
      </c>
      <c r="E33" s="32">
        <v>5218.9657722222219</v>
      </c>
      <c r="F33" s="32">
        <v>4815.1111772727272</v>
      </c>
      <c r="G33" s="32">
        <v>4535.5195346153851</v>
      </c>
      <c r="H33" s="32">
        <v>4330.4856633333338</v>
      </c>
      <c r="I33" s="32">
        <v>4173.6950558823537</v>
      </c>
    </row>
    <row r="34" spans="1:9" ht="30" customHeight="1">
      <c r="A34" s="88"/>
      <c r="B34" s="9">
        <v>700</v>
      </c>
      <c r="C34" s="32">
        <v>5853.5944214285728</v>
      </c>
      <c r="D34" s="32">
        <v>4792.9277499999998</v>
      </c>
      <c r="E34" s="32">
        <v>4203.668488095238</v>
      </c>
      <c r="F34" s="32">
        <v>3828.685321428572</v>
      </c>
      <c r="G34" s="32">
        <v>3569.0815906593407</v>
      </c>
      <c r="H34" s="32">
        <v>3378.7055214285715</v>
      </c>
      <c r="I34" s="32">
        <v>3233.1238214285722</v>
      </c>
    </row>
    <row r="35" spans="1:9" ht="30" customHeight="1">
      <c r="A35" s="88"/>
      <c r="B35" s="9">
        <v>900</v>
      </c>
      <c r="C35" s="32">
        <v>5218.9657722222219</v>
      </c>
      <c r="D35" s="32">
        <v>4203.668488095238</v>
      </c>
      <c r="E35" s="32">
        <v>3639.614441358025</v>
      </c>
      <c r="F35" s="32">
        <v>3280.6709570707071</v>
      </c>
      <c r="G35" s="32">
        <v>3032.171621794872</v>
      </c>
      <c r="H35" s="32">
        <v>2849.9387759259262</v>
      </c>
      <c r="I35" s="32">
        <v>2710.5842467320267</v>
      </c>
    </row>
    <row r="36" spans="1:9" ht="30" customHeight="1">
      <c r="A36" s="88"/>
      <c r="B36" s="9">
        <v>1100</v>
      </c>
      <c r="C36" s="32">
        <v>4815.1111772727272</v>
      </c>
      <c r="D36" s="32">
        <v>3828.685321428572</v>
      </c>
      <c r="E36" s="32">
        <v>3280.6709570707071</v>
      </c>
      <c r="F36" s="32">
        <v>2931.93454338843</v>
      </c>
      <c r="G36" s="32">
        <v>2690.5016416083922</v>
      </c>
      <c r="H36" s="32">
        <v>2513.450846969698</v>
      </c>
      <c r="I36" s="32">
        <v>2378.0590628342247</v>
      </c>
    </row>
    <row r="37" spans="1:9">
      <c r="A37" s="17"/>
    </row>
    <row r="38" spans="1:9">
      <c r="A38" s="5"/>
    </row>
    <row r="42" spans="1:9">
      <c r="B42" s="26"/>
    </row>
    <row r="43" spans="1:9">
      <c r="B43" s="26"/>
    </row>
    <row r="44" spans="1:9">
      <c r="B44" s="26"/>
    </row>
    <row r="45" spans="1:9">
      <c r="B45" t="s">
        <v>95</v>
      </c>
    </row>
    <row r="46" spans="1:9">
      <c r="B46" s="12"/>
      <c r="C46" s="5"/>
      <c r="D46" s="5"/>
      <c r="E46" s="5"/>
      <c r="F46" s="5"/>
      <c r="G46" s="5"/>
      <c r="H46" s="5"/>
      <c r="I46" s="29"/>
    </row>
    <row r="47" spans="1:9">
      <c r="A47" s="55" t="s">
        <v>52</v>
      </c>
      <c r="B47" s="55"/>
      <c r="C47" s="55"/>
      <c r="D47" s="55"/>
      <c r="E47" s="55"/>
      <c r="F47" s="55"/>
      <c r="G47" s="55"/>
      <c r="H47" s="55"/>
    </row>
    <row r="51" spans="1:10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>
      <c r="A52" s="69"/>
      <c r="B52" s="69"/>
      <c r="C52" s="69"/>
      <c r="D52" s="69"/>
      <c r="E52" s="69"/>
      <c r="F52" s="69"/>
      <c r="G52" s="69"/>
      <c r="H52" s="69"/>
      <c r="I52" s="69"/>
      <c r="J52" s="4"/>
    </row>
    <row r="53" spans="1:10">
      <c r="A53" s="69"/>
      <c r="B53" s="69"/>
      <c r="C53" s="69"/>
      <c r="D53" s="69"/>
      <c r="E53" s="69"/>
      <c r="F53" s="69"/>
      <c r="G53" s="69"/>
      <c r="H53" s="69"/>
      <c r="I53" s="69"/>
      <c r="J53" s="4"/>
    </row>
    <row r="54" spans="1:10">
      <c r="A54" s="69"/>
      <c r="B54" s="69"/>
      <c r="C54" s="69"/>
      <c r="D54" s="69"/>
      <c r="E54" s="69"/>
      <c r="F54" s="69"/>
      <c r="G54" s="69"/>
      <c r="H54" s="69"/>
      <c r="I54" s="69"/>
      <c r="J54" s="4"/>
    </row>
  </sheetData>
  <mergeCells count="8">
    <mergeCell ref="A53:I53"/>
    <mergeCell ref="A54:I54"/>
    <mergeCell ref="B5:I5"/>
    <mergeCell ref="A31:B32"/>
    <mergeCell ref="C31:I31"/>
    <mergeCell ref="A33:A36"/>
    <mergeCell ref="A47:H47"/>
    <mergeCell ref="A52:I52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I1" sqref="I1"/>
    </sheetView>
  </sheetViews>
  <sheetFormatPr defaultRowHeight="14.4"/>
  <cols>
    <col min="1" max="1" width="3.6640625" customWidth="1"/>
    <col min="2" max="9" width="10.6640625" customWidth="1"/>
    <col min="10" max="10" width="12.6640625" customWidth="1"/>
  </cols>
  <sheetData>
    <row r="1" spans="1:9">
      <c r="H1" s="50" t="s">
        <v>56</v>
      </c>
      <c r="I1" s="31">
        <v>42396</v>
      </c>
    </row>
    <row r="2" spans="1:9">
      <c r="I2" s="50" t="s">
        <v>93</v>
      </c>
    </row>
    <row r="3" spans="1:9" ht="15.6">
      <c r="E3" s="3" t="s">
        <v>15</v>
      </c>
      <c r="F3" s="3"/>
      <c r="G3" s="3"/>
      <c r="H3" s="3"/>
    </row>
    <row r="4" spans="1:9" ht="15.6">
      <c r="E4" s="3"/>
      <c r="F4" s="3"/>
      <c r="G4" s="3"/>
      <c r="H4" s="3"/>
    </row>
    <row r="5" spans="1:9">
      <c r="B5" s="52" t="s">
        <v>59</v>
      </c>
      <c r="C5" s="52"/>
      <c r="D5" s="52"/>
      <c r="E5" s="52"/>
      <c r="F5" s="52"/>
      <c r="G5" s="52"/>
      <c r="H5" s="52"/>
      <c r="I5" s="52"/>
    </row>
    <row r="6" spans="1:9">
      <c r="B6" s="30"/>
      <c r="C6" s="30"/>
      <c r="D6" s="30"/>
      <c r="E6" s="30"/>
      <c r="F6" s="30"/>
      <c r="G6" s="30"/>
      <c r="H6" s="30"/>
      <c r="I6" s="30"/>
    </row>
    <row r="7" spans="1:9">
      <c r="A7" s="8" t="s">
        <v>3</v>
      </c>
      <c r="B7" s="8"/>
    </row>
    <row r="8" spans="1:9">
      <c r="A8" s="8"/>
      <c r="B8" s="8"/>
    </row>
    <row r="13" spans="1:9">
      <c r="G13" s="8" t="s">
        <v>2</v>
      </c>
    </row>
    <row r="14" spans="1:9">
      <c r="G14" s="8" t="s">
        <v>92</v>
      </c>
    </row>
    <row r="16" spans="1:9">
      <c r="G16" t="s">
        <v>57</v>
      </c>
    </row>
    <row r="20" spans="1:12">
      <c r="G20" t="s">
        <v>16</v>
      </c>
    </row>
    <row r="21" spans="1:12">
      <c r="G21" t="s">
        <v>58</v>
      </c>
    </row>
    <row r="31" spans="1:12" ht="24.9" customHeight="1">
      <c r="A31" s="59"/>
      <c r="B31" s="60"/>
      <c r="C31" s="86" t="s">
        <v>23</v>
      </c>
      <c r="D31" s="86"/>
      <c r="E31" s="86"/>
      <c r="F31" s="86"/>
      <c r="G31" s="86"/>
      <c r="H31" s="86"/>
      <c r="I31" s="86"/>
    </row>
    <row r="32" spans="1:12" ht="24.9" customHeight="1">
      <c r="A32" s="61"/>
      <c r="B32" s="62"/>
      <c r="C32" s="10">
        <v>500</v>
      </c>
      <c r="D32" s="9">
        <v>700</v>
      </c>
      <c r="E32" s="9">
        <v>900</v>
      </c>
      <c r="F32" s="9">
        <v>1100</v>
      </c>
      <c r="G32" s="9">
        <v>1300</v>
      </c>
      <c r="H32" s="9">
        <v>1500</v>
      </c>
      <c r="I32" s="9">
        <v>1700</v>
      </c>
      <c r="J32" s="13"/>
      <c r="K32" s="13"/>
      <c r="L32" s="5"/>
    </row>
    <row r="33" spans="1:9" ht="24.9" customHeight="1">
      <c r="A33" s="87" t="s">
        <v>24</v>
      </c>
      <c r="B33" s="11">
        <v>500</v>
      </c>
      <c r="C33" s="51">
        <v>3987.7990588000002</v>
      </c>
      <c r="D33" s="51">
        <v>3339.5059277142864</v>
      </c>
      <c r="E33" s="51">
        <v>2979.3430771111116</v>
      </c>
      <c r="F33" s="51">
        <v>2750.1485358181817</v>
      </c>
      <c r="G33" s="51">
        <v>2591.4753918461538</v>
      </c>
      <c r="H33" s="51">
        <v>2475.1150862666668</v>
      </c>
      <c r="I33" s="51">
        <v>2386.1336761176476</v>
      </c>
    </row>
    <row r="34" spans="1:9" ht="24.9" customHeight="1">
      <c r="A34" s="88"/>
      <c r="B34" s="9">
        <v>700</v>
      </c>
      <c r="C34" s="51">
        <v>3339.5059277142864</v>
      </c>
      <c r="D34" s="51">
        <v>2736.1313973469391</v>
      </c>
      <c r="E34" s="51">
        <v>2400.923324920635</v>
      </c>
      <c r="F34" s="51">
        <v>2187.6090970129871</v>
      </c>
      <c r="G34" s="51">
        <v>2039.9300161538461</v>
      </c>
      <c r="H34" s="51">
        <v>1931.6320235238097</v>
      </c>
      <c r="I34" s="51">
        <v>1848.8159115126052</v>
      </c>
    </row>
    <row r="35" spans="1:9" ht="24.9" customHeight="1">
      <c r="A35" s="88"/>
      <c r="B35" s="9">
        <v>900</v>
      </c>
      <c r="C35" s="51">
        <v>2979.3430771111116</v>
      </c>
      <c r="D35" s="51">
        <v>2400.923324920635</v>
      </c>
      <c r="E35" s="51">
        <v>2079.5790181481484</v>
      </c>
      <c r="F35" s="51">
        <v>1875.0871865656566</v>
      </c>
      <c r="G35" s="51">
        <v>1733.5159185470088</v>
      </c>
      <c r="H35" s="51">
        <v>1629.6969886666666</v>
      </c>
      <c r="I35" s="51">
        <v>1550.3060422875819</v>
      </c>
    </row>
    <row r="36" spans="1:9" ht="24.9" customHeight="1">
      <c r="A36" s="88"/>
      <c r="B36" s="9">
        <v>1100</v>
      </c>
      <c r="C36" s="51">
        <v>2750.1485358181817</v>
      </c>
      <c r="D36" s="51">
        <v>2187.6090970129871</v>
      </c>
      <c r="E36" s="51">
        <v>1875.0871865656566</v>
      </c>
      <c r="F36" s="51">
        <v>1676.209607190083</v>
      </c>
      <c r="G36" s="51">
        <v>1538.5251291608392</v>
      </c>
      <c r="H36" s="51">
        <v>1437.5565119393943</v>
      </c>
      <c r="I36" s="51">
        <v>1360.3452164171122</v>
      </c>
    </row>
    <row r="37" spans="1:9">
      <c r="A37" s="17"/>
    </row>
    <row r="38" spans="1:9">
      <c r="A38" s="5"/>
    </row>
    <row r="44" spans="1:9">
      <c r="B44" s="26"/>
    </row>
    <row r="45" spans="1:9">
      <c r="B45" s="26"/>
    </row>
    <row r="46" spans="1:9">
      <c r="B46" s="26"/>
    </row>
    <row r="47" spans="1:9">
      <c r="B47" t="s">
        <v>95</v>
      </c>
    </row>
    <row r="48" spans="1:9">
      <c r="B48" s="12"/>
      <c r="C48" s="5"/>
      <c r="D48" s="5"/>
      <c r="E48" s="5"/>
      <c r="F48" s="5"/>
      <c r="G48" s="5"/>
      <c r="H48" s="5"/>
      <c r="I48" s="29"/>
    </row>
    <row r="49" spans="1:10">
      <c r="A49" s="55" t="s">
        <v>52</v>
      </c>
      <c r="B49" s="55"/>
      <c r="C49" s="55"/>
      <c r="D49" s="55"/>
      <c r="E49" s="55"/>
      <c r="F49" s="55"/>
      <c r="G49" s="55"/>
      <c r="H49" s="55"/>
    </row>
    <row r="53" spans="1:10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>
      <c r="A54" s="69"/>
      <c r="B54" s="69"/>
      <c r="C54" s="69"/>
      <c r="D54" s="69"/>
      <c r="E54" s="69"/>
      <c r="F54" s="69"/>
      <c r="G54" s="69"/>
      <c r="H54" s="69"/>
      <c r="I54" s="69"/>
      <c r="J54" s="4"/>
    </row>
    <row r="55" spans="1:10">
      <c r="A55" s="69"/>
      <c r="B55" s="69"/>
      <c r="C55" s="69"/>
      <c r="D55" s="69"/>
      <c r="E55" s="69"/>
      <c r="F55" s="69"/>
      <c r="G55" s="69"/>
      <c r="H55" s="69"/>
      <c r="I55" s="69"/>
      <c r="J55" s="4"/>
    </row>
    <row r="56" spans="1:10">
      <c r="A56" s="69"/>
      <c r="B56" s="69"/>
      <c r="C56" s="69"/>
      <c r="D56" s="69"/>
      <c r="E56" s="69"/>
      <c r="F56" s="69"/>
      <c r="G56" s="69"/>
      <c r="H56" s="69"/>
      <c r="I56" s="69"/>
      <c r="J56" s="4"/>
    </row>
  </sheetData>
  <mergeCells count="8">
    <mergeCell ref="A55:I55"/>
    <mergeCell ref="A56:I56"/>
    <mergeCell ref="B5:I5"/>
    <mergeCell ref="A31:B32"/>
    <mergeCell ref="C31:I31"/>
    <mergeCell ref="A33:A36"/>
    <mergeCell ref="A49:H49"/>
    <mergeCell ref="A54:I5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zoomScale="84" zoomScaleNormal="100" zoomScaleSheetLayoutView="84" workbookViewId="0">
      <selection activeCell="E22" sqref="E22:H43"/>
    </sheetView>
  </sheetViews>
  <sheetFormatPr defaultRowHeight="14.4"/>
  <cols>
    <col min="1" max="1" width="3.44140625" customWidth="1"/>
    <col min="2" max="3" width="12.6640625" customWidth="1"/>
    <col min="4" max="4" width="12.88671875" customWidth="1"/>
    <col min="5" max="5" width="12.6640625" customWidth="1"/>
    <col min="6" max="6" width="14.33203125" customWidth="1"/>
    <col min="7" max="7" width="15" customWidth="1"/>
    <col min="8" max="9" width="12.6640625" customWidth="1"/>
  </cols>
  <sheetData>
    <row r="1" spans="2:9">
      <c r="H1" s="50" t="s">
        <v>56</v>
      </c>
      <c r="I1" s="31">
        <v>42396</v>
      </c>
    </row>
    <row r="2" spans="2:9">
      <c r="I2" s="50" t="s">
        <v>93</v>
      </c>
    </row>
    <row r="3" spans="2:9" ht="18" customHeight="1">
      <c r="E3" s="89" t="s">
        <v>15</v>
      </c>
      <c r="F3" s="89"/>
      <c r="G3" s="89"/>
    </row>
    <row r="4" spans="2:9" ht="15.6">
      <c r="F4" s="3"/>
    </row>
    <row r="5" spans="2:9">
      <c r="B5" s="52" t="s">
        <v>29</v>
      </c>
      <c r="C5" s="52"/>
      <c r="D5" s="52"/>
      <c r="E5" s="52"/>
      <c r="F5" s="52"/>
      <c r="G5" s="52"/>
      <c r="H5" s="52"/>
    </row>
    <row r="6" spans="2:9">
      <c r="B6" s="14"/>
      <c r="C6" s="14"/>
      <c r="D6" s="14"/>
      <c r="E6" s="14"/>
      <c r="F6" s="14"/>
      <c r="G6" s="14"/>
      <c r="H6" s="14"/>
    </row>
    <row r="7" spans="2:9">
      <c r="B7" s="8" t="s">
        <v>51</v>
      </c>
      <c r="C7" s="8"/>
    </row>
    <row r="8" spans="2:9">
      <c r="B8" s="8" t="s">
        <v>50</v>
      </c>
      <c r="C8" s="8"/>
    </row>
    <row r="10" spans="2:9" ht="15" thickBot="1">
      <c r="F10" s="8" t="s">
        <v>30</v>
      </c>
    </row>
    <row r="11" spans="2:9">
      <c r="B11" s="21"/>
      <c r="C11" s="21"/>
      <c r="D11" s="5"/>
      <c r="F11" s="8" t="s">
        <v>92</v>
      </c>
    </row>
    <row r="12" spans="2:9" ht="15" thickBot="1">
      <c r="B12" s="22"/>
      <c r="C12" s="22"/>
      <c r="D12" s="18" t="s">
        <v>38</v>
      </c>
      <c r="F12" t="s">
        <v>49</v>
      </c>
    </row>
    <row r="13" spans="2:9">
      <c r="B13" s="21"/>
      <c r="C13" s="21"/>
      <c r="D13" s="5"/>
    </row>
    <row r="14" spans="2:9" ht="15" thickBot="1">
      <c r="B14" s="22"/>
      <c r="C14" s="22"/>
      <c r="D14" s="5"/>
      <c r="F14" t="s">
        <v>46</v>
      </c>
    </row>
    <row r="16" spans="2:9">
      <c r="B16" t="s">
        <v>37</v>
      </c>
      <c r="F16" t="s">
        <v>44</v>
      </c>
      <c r="G16" t="s">
        <v>36</v>
      </c>
    </row>
    <row r="17" spans="2:8">
      <c r="F17" t="s">
        <v>45</v>
      </c>
      <c r="G17" s="19" t="s">
        <v>47</v>
      </c>
    </row>
    <row r="19" spans="2:8" ht="45" customHeight="1">
      <c r="B19" s="56" t="s">
        <v>48</v>
      </c>
      <c r="C19" s="99" t="s">
        <v>37</v>
      </c>
      <c r="D19" s="96" t="s">
        <v>43</v>
      </c>
      <c r="E19" s="95" t="s">
        <v>35</v>
      </c>
      <c r="F19" s="95"/>
      <c r="G19" s="95"/>
      <c r="H19" s="95"/>
    </row>
    <row r="20" spans="2:8" ht="20.100000000000001" hidden="1" customHeight="1">
      <c r="B20" s="71"/>
      <c r="C20" s="100"/>
      <c r="D20" s="97"/>
      <c r="E20" s="15" t="s">
        <v>31</v>
      </c>
      <c r="F20" s="16" t="s">
        <v>32</v>
      </c>
      <c r="G20" s="16" t="s">
        <v>33</v>
      </c>
      <c r="H20" s="16" t="s">
        <v>34</v>
      </c>
    </row>
    <row r="21" spans="2:8" ht="21.75" customHeight="1">
      <c r="B21" s="72"/>
      <c r="C21" s="101"/>
      <c r="D21" s="98"/>
      <c r="E21" s="9">
        <v>680</v>
      </c>
      <c r="F21" s="9">
        <v>850</v>
      </c>
      <c r="G21" s="9">
        <v>1133</v>
      </c>
      <c r="H21" s="10">
        <v>1700</v>
      </c>
    </row>
    <row r="22" spans="2:8" ht="20.100000000000001" customHeight="1">
      <c r="B22" s="90">
        <v>150127</v>
      </c>
      <c r="C22" s="90">
        <v>800</v>
      </c>
      <c r="D22" s="11">
        <v>90201</v>
      </c>
      <c r="E22" s="32">
        <v>2494.4197798363471</v>
      </c>
      <c r="F22" s="32">
        <v>2069.6809396047297</v>
      </c>
      <c r="G22" s="32">
        <v>2069.6809396047297</v>
      </c>
      <c r="H22" s="32">
        <v>1854.9080278404708</v>
      </c>
    </row>
    <row r="23" spans="2:8" ht="20.100000000000001" customHeight="1">
      <c r="B23" s="93"/>
      <c r="C23" s="93"/>
      <c r="D23" s="11">
        <v>150216</v>
      </c>
      <c r="E23" s="32">
        <v>2560.0629961892882</v>
      </c>
      <c r="F23" s="32">
        <v>2114.9393338400232</v>
      </c>
      <c r="G23" s="32">
        <v>2114.9393338400232</v>
      </c>
      <c r="H23" s="32">
        <v>1892.3775026653914</v>
      </c>
    </row>
    <row r="24" spans="2:8" ht="20.100000000000001" customHeight="1">
      <c r="B24" s="94"/>
      <c r="C24" s="94"/>
      <c r="D24" s="11">
        <v>150229</v>
      </c>
      <c r="E24" s="32">
        <v>2618.1040447187006</v>
      </c>
      <c r="F24" s="32">
        <v>2153.6333661929652</v>
      </c>
      <c r="G24" s="32">
        <v>2153.6333661929652</v>
      </c>
      <c r="H24" s="32">
        <v>1921.3980269300976</v>
      </c>
    </row>
    <row r="25" spans="2:8" ht="20.100000000000001" customHeight="1">
      <c r="B25" s="90">
        <v>150127</v>
      </c>
      <c r="C25" s="90">
        <v>1000</v>
      </c>
      <c r="D25" s="11">
        <v>90201</v>
      </c>
      <c r="E25" s="32">
        <v>2248.0014259676473</v>
      </c>
      <c r="F25" s="32">
        <v>1826.0709967235293</v>
      </c>
      <c r="G25" s="32">
        <v>1826.0709967235293</v>
      </c>
      <c r="H25" s="32">
        <v>1616.0035321014707</v>
      </c>
    </row>
    <row r="26" spans="2:8" ht="20.100000000000001" customHeight="1">
      <c r="B26" s="93"/>
      <c r="C26" s="93"/>
      <c r="D26" s="11">
        <v>150216</v>
      </c>
      <c r="E26" s="32">
        <v>2311.1271261088232</v>
      </c>
      <c r="F26" s="32">
        <v>1869.351796817647</v>
      </c>
      <c r="G26" s="32">
        <v>1869.351796817647</v>
      </c>
      <c r="H26" s="32">
        <v>1648.464132172059</v>
      </c>
    </row>
    <row r="27" spans="2:8" ht="20.100000000000001" customHeight="1">
      <c r="B27" s="94"/>
      <c r="C27" s="94"/>
      <c r="D27" s="11">
        <v>150229</v>
      </c>
      <c r="E27" s="32">
        <v>2363.1680237558821</v>
      </c>
      <c r="F27" s="32">
        <v>1904.0457285823529</v>
      </c>
      <c r="G27" s="32">
        <v>1904.0457285823529</v>
      </c>
      <c r="H27" s="32">
        <v>1674.4845809955887</v>
      </c>
    </row>
    <row r="28" spans="2:8" ht="20.100000000000001" customHeight="1">
      <c r="B28" s="90">
        <v>150127</v>
      </c>
      <c r="C28" s="90">
        <v>1200</v>
      </c>
      <c r="D28" s="11">
        <v>90201</v>
      </c>
      <c r="E28" s="32">
        <v>2084.0105010514708</v>
      </c>
      <c r="F28" s="32">
        <v>1663.9523457990197</v>
      </c>
      <c r="G28" s="32">
        <v>1663.9523457990197</v>
      </c>
      <c r="H28" s="32">
        <v>1454.6713931727941</v>
      </c>
    </row>
    <row r="29" spans="2:8" ht="20.100000000000001" customHeight="1">
      <c r="B29" s="93"/>
      <c r="C29" s="93"/>
      <c r="D29" s="11">
        <v>150216</v>
      </c>
      <c r="E29" s="32">
        <v>2145.4578570514709</v>
      </c>
      <c r="F29" s="32">
        <v>1705.9147497990198</v>
      </c>
      <c r="G29" s="32">
        <v>1663.9523457990197</v>
      </c>
      <c r="H29" s="32">
        <v>1644.7686994571079</v>
      </c>
    </row>
    <row r="30" spans="2:8" ht="20.100000000000001" customHeight="1">
      <c r="B30" s="94"/>
      <c r="C30" s="94"/>
      <c r="D30" s="11">
        <v>150229</v>
      </c>
      <c r="E30" s="32">
        <v>2193.4986541102944</v>
      </c>
      <c r="F30" s="32">
        <v>1737.9419478382356</v>
      </c>
      <c r="G30" s="32">
        <v>1737.9419478382356</v>
      </c>
      <c r="H30" s="32">
        <v>1510.1635947022057</v>
      </c>
    </row>
    <row r="31" spans="2:8" ht="20.100000000000001" customHeight="1">
      <c r="B31" s="90">
        <v>150127</v>
      </c>
      <c r="C31" s="90">
        <v>1400</v>
      </c>
      <c r="D31" s="11">
        <v>90201</v>
      </c>
      <c r="E31" s="32">
        <v>1944.4467483223293</v>
      </c>
      <c r="F31" s="32">
        <v>1558.9329664231695</v>
      </c>
      <c r="G31" s="32">
        <v>1558.9329664231695</v>
      </c>
      <c r="H31" s="32">
        <v>1346.6729015880856</v>
      </c>
    </row>
    <row r="32" spans="2:8" ht="20.100000000000001" customHeight="1">
      <c r="B32" s="93"/>
      <c r="C32" s="93"/>
      <c r="D32" s="11">
        <v>150216</v>
      </c>
      <c r="E32" s="32">
        <v>2013.4319845408165</v>
      </c>
      <c r="F32" s="32">
        <v>1606.1597488433374</v>
      </c>
      <c r="G32" s="32">
        <v>1606.1597488433374</v>
      </c>
      <c r="H32" s="32">
        <v>1382.0929884032116</v>
      </c>
    </row>
    <row r="33" spans="2:8" ht="20.100000000000001" customHeight="1">
      <c r="B33" s="94"/>
      <c r="C33" s="94"/>
      <c r="D33" s="11">
        <v>150229</v>
      </c>
      <c r="E33" s="32">
        <v>2073.9877983223291</v>
      </c>
      <c r="F33" s="32">
        <v>1648.0047513643458</v>
      </c>
      <c r="G33" s="32">
        <v>1648.0047513643458</v>
      </c>
      <c r="H33" s="32">
        <v>1413.4767402939676</v>
      </c>
    </row>
    <row r="34" spans="2:8" ht="20.100000000000001" customHeight="1">
      <c r="B34" s="90">
        <v>150128</v>
      </c>
      <c r="C34" s="90">
        <v>1600</v>
      </c>
      <c r="D34" s="11">
        <v>90201</v>
      </c>
      <c r="E34" s="32">
        <v>1698.2851091932189</v>
      </c>
      <c r="F34" s="32">
        <v>1320.2426486058007</v>
      </c>
      <c r="G34" s="32">
        <v>1320.2426486058007</v>
      </c>
      <c r="H34" s="32">
        <v>1111.9448359743667</v>
      </c>
    </row>
    <row r="35" spans="2:8" ht="20.100000000000001" customHeight="1">
      <c r="B35" s="93"/>
      <c r="C35" s="93"/>
      <c r="D35" s="11">
        <v>150216</v>
      </c>
      <c r="E35" s="32">
        <v>1757.0609552226308</v>
      </c>
      <c r="F35" s="32">
        <v>1360.5570574881535</v>
      </c>
      <c r="G35" s="32">
        <v>1360.5570574881535</v>
      </c>
      <c r="H35" s="32">
        <v>1142.1806426361316</v>
      </c>
    </row>
    <row r="36" spans="2:8" ht="20.100000000000001" customHeight="1">
      <c r="B36" s="94"/>
      <c r="C36" s="94"/>
      <c r="D36" s="11">
        <v>150229</v>
      </c>
      <c r="E36" s="32">
        <v>1797.8855227961603</v>
      </c>
      <c r="F36" s="32">
        <v>1389.2508383705067</v>
      </c>
      <c r="G36" s="32">
        <v>1389.2508383705067</v>
      </c>
      <c r="H36" s="32">
        <v>1163.7009782978962</v>
      </c>
    </row>
    <row r="37" spans="2:8" ht="20.100000000000001" customHeight="1">
      <c r="B37" s="90">
        <v>150128</v>
      </c>
      <c r="C37" s="90">
        <v>1800</v>
      </c>
      <c r="D37" s="11">
        <v>90201</v>
      </c>
      <c r="E37" s="32">
        <v>1820.0359446732027</v>
      </c>
      <c r="F37" s="32">
        <v>1441.3476020604576</v>
      </c>
      <c r="G37" s="32">
        <v>1441.3476020604576</v>
      </c>
      <c r="H37" s="33">
        <v>1354.4343191209148</v>
      </c>
    </row>
    <row r="38" spans="2:8" ht="20.100000000000001" customHeight="1">
      <c r="B38" s="93"/>
      <c r="C38" s="93"/>
      <c r="D38" s="11">
        <v>150216</v>
      </c>
      <c r="E38" s="32">
        <v>1878.1115921241828</v>
      </c>
      <c r="F38" s="32">
        <v>1481.1126792369282</v>
      </c>
      <c r="G38" s="32">
        <v>1481.1126792369282</v>
      </c>
      <c r="H38" s="32">
        <v>1263.2013106429738</v>
      </c>
    </row>
    <row r="39" spans="2:8" ht="20.100000000000001" customHeight="1">
      <c r="B39" s="94"/>
      <c r="C39" s="94"/>
      <c r="D39" s="11">
        <v>150229</v>
      </c>
      <c r="E39" s="32">
        <v>1754.895544019608</v>
      </c>
      <c r="F39" s="32">
        <v>1346.324846883987</v>
      </c>
      <c r="G39" s="32">
        <v>1346.324846883987</v>
      </c>
      <c r="H39" s="32">
        <v>1885.6657610351306</v>
      </c>
    </row>
    <row r="40" spans="2:8" ht="20.100000000000001" customHeight="1">
      <c r="B40" s="90">
        <v>150128</v>
      </c>
      <c r="C40" s="90">
        <v>2000</v>
      </c>
      <c r="D40" s="20">
        <v>90201</v>
      </c>
      <c r="E40" s="32">
        <v>1760.7480923872552</v>
      </c>
      <c r="F40" s="32">
        <v>1381.5133184598042</v>
      </c>
      <c r="G40" s="33">
        <v>1381.5133184598042</v>
      </c>
      <c r="H40" s="33">
        <v>1173.8053898252454</v>
      </c>
    </row>
    <row r="41" spans="2:8" ht="20.100000000000001" customHeight="1">
      <c r="B41" s="91"/>
      <c r="C41" s="91"/>
      <c r="D41" s="20">
        <v>150216</v>
      </c>
      <c r="E41" s="32">
        <v>1818.2635809754902</v>
      </c>
      <c r="F41" s="32">
        <v>1420.8389302715684</v>
      </c>
      <c r="G41" s="32">
        <v>1420.8389302715684</v>
      </c>
      <c r="H41" s="33">
        <v>1203.2995986840685</v>
      </c>
    </row>
    <row r="42" spans="2:8" ht="20.100000000000001" customHeight="1">
      <c r="B42" s="91"/>
      <c r="C42" s="91"/>
      <c r="D42" s="20">
        <v>150229</v>
      </c>
      <c r="E42" s="32">
        <v>1856.0818938578429</v>
      </c>
      <c r="F42" s="32">
        <v>1447.5326608598039</v>
      </c>
      <c r="G42" s="32">
        <v>1447.5326608598039</v>
      </c>
      <c r="H42" s="33">
        <v>1223.3198966252451</v>
      </c>
    </row>
    <row r="43" spans="2:8" ht="20.100000000000001" customHeight="1">
      <c r="B43" s="92"/>
      <c r="C43" s="92"/>
      <c r="D43" s="20">
        <v>150217</v>
      </c>
      <c r="E43" s="32">
        <v>1973.7625897990199</v>
      </c>
      <c r="F43" s="32">
        <v>1526.5093482715683</v>
      </c>
      <c r="G43" s="32">
        <v>1526.5093482715683</v>
      </c>
      <c r="H43" s="32">
        <v>1282.5524121840688</v>
      </c>
    </row>
    <row r="45" spans="2:8">
      <c r="B45" t="s">
        <v>39</v>
      </c>
    </row>
    <row r="47" spans="2:8">
      <c r="B47" t="s">
        <v>40</v>
      </c>
    </row>
    <row r="48" spans="2:8">
      <c r="B48" t="s">
        <v>41</v>
      </c>
    </row>
    <row r="49" spans="1:8">
      <c r="B49" t="s">
        <v>42</v>
      </c>
    </row>
    <row r="50" spans="1:8">
      <c r="B50" s="26"/>
    </row>
    <row r="51" spans="1:8">
      <c r="B51" s="26"/>
    </row>
    <row r="52" spans="1:8">
      <c r="B52" s="26"/>
    </row>
    <row r="53" spans="1:8">
      <c r="B53" t="s">
        <v>95</v>
      </c>
    </row>
    <row r="54" spans="1:8">
      <c r="B54" s="12"/>
      <c r="C54" s="5"/>
      <c r="D54" s="5"/>
      <c r="E54" s="5"/>
      <c r="F54" s="5"/>
      <c r="G54" s="5"/>
      <c r="H54" s="5"/>
    </row>
    <row r="55" spans="1:8">
      <c r="A55" s="55" t="s">
        <v>52</v>
      </c>
      <c r="B55" s="55"/>
      <c r="C55" s="55"/>
      <c r="D55" s="55"/>
      <c r="E55" s="55"/>
      <c r="F55" s="55"/>
      <c r="G55" s="55"/>
      <c r="H55" s="55"/>
    </row>
  </sheetData>
  <mergeCells count="21">
    <mergeCell ref="A55:H55"/>
    <mergeCell ref="B5:H5"/>
    <mergeCell ref="E19:H19"/>
    <mergeCell ref="D19:D21"/>
    <mergeCell ref="C19:C21"/>
    <mergeCell ref="C22:C24"/>
    <mergeCell ref="C25:C27"/>
    <mergeCell ref="C28:C30"/>
    <mergeCell ref="C31:C33"/>
    <mergeCell ref="C34:C36"/>
    <mergeCell ref="C37:C39"/>
    <mergeCell ref="C40:C43"/>
    <mergeCell ref="B34:B36"/>
    <mergeCell ref="B37:B39"/>
    <mergeCell ref="E3:G3"/>
    <mergeCell ref="B40:B43"/>
    <mergeCell ref="B19:B21"/>
    <mergeCell ref="B22:B24"/>
    <mergeCell ref="B25:B27"/>
    <mergeCell ref="B28:B30"/>
    <mergeCell ref="B31:B3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1-ств. дв. хол.</vt:lpstr>
      <vt:lpstr>1-ств. дв. тепл.</vt:lpstr>
      <vt:lpstr>2- х ств.дв. хол</vt:lpstr>
      <vt:lpstr>2-х ств. тепл.</vt:lpstr>
      <vt:lpstr>окно тепл. откр.</vt:lpstr>
      <vt:lpstr>окно тепл.глух.</vt:lpstr>
      <vt:lpstr>окно хол.глух.</vt:lpstr>
      <vt:lpstr>фасадка</vt:lpstr>
      <vt:lpstr>'окно тепл. откр.'!Область_печати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konstr2</cp:lastModifiedBy>
  <cp:lastPrinted>2015-03-04T08:56:10Z</cp:lastPrinted>
  <dcterms:created xsi:type="dcterms:W3CDTF">2013-07-22T11:09:26Z</dcterms:created>
  <dcterms:modified xsi:type="dcterms:W3CDTF">2016-01-27T12:42:43Z</dcterms:modified>
</cp:coreProperties>
</file>